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420" yWindow="0" windowWidth="32240" windowHeight="23080" tabRatio="694" activeTab="0"/>
  </bookViews>
  <sheets>
    <sheet name="Coversheet" sheetId="1" r:id="rId1"/>
    <sheet name="Winter Wheat" sheetId="2" r:id="rId2"/>
    <sheet name="Spring and Durum Wheat" sheetId="3" r:id="rId3"/>
    <sheet name="Oat" sheetId="4" r:id="rId4"/>
    <sheet name="Barley" sheetId="5" r:id="rId5"/>
    <sheet name="Rye" sheetId="6" r:id="rId6"/>
  </sheets>
  <definedNames>
    <definedName name="_xlnm.Print_Area" localSheetId="4">'Barley'!$A$1:$L$33</definedName>
    <definedName name="_xlnm.Print_Area" localSheetId="0">'Coversheet'!$A$1:$I$45</definedName>
    <definedName name="_xlnm.Print_Area" localSheetId="3">'Oat'!$A$1:$I$44</definedName>
    <definedName name="_xlnm.Print_Area" localSheetId="5">'Rye'!$A$1:$I$31</definedName>
    <definedName name="_xlnm.Print_Area" localSheetId="2">'Spring and Durum Wheat'!$A$1:$L$39</definedName>
    <definedName name="_xlnm.Print_Area" localSheetId="1">'Winter Wheat'!$A$1:$L$53</definedName>
  </definedNames>
  <calcPr fullCalcOnLoad="1"/>
</workbook>
</file>

<file path=xl/sharedStrings.xml><?xml version="1.0" encoding="utf-8"?>
<sst xmlns="http://schemas.openxmlformats.org/spreadsheetml/2006/main" count="739" uniqueCount="128">
  <si>
    <r>
      <rPr>
        <vertAlign val="superscript"/>
        <sz val="9"/>
        <rFont val="Verdana"/>
        <family val="0"/>
      </rPr>
      <t>d</t>
    </r>
    <r>
      <rPr>
        <sz val="9"/>
        <rFont val="Verdana"/>
        <family val="0"/>
      </rPr>
      <t xml:space="preserve"> Total does not include states for which loss or production data is not available.</t>
    </r>
  </si>
  <si>
    <r>
      <t>U.S. Total</t>
    </r>
    <r>
      <rPr>
        <vertAlign val="superscript"/>
        <sz val="9"/>
        <rFont val="Verdana"/>
        <family val="0"/>
      </rPr>
      <t>d</t>
    </r>
  </si>
  <si>
    <r>
      <rPr>
        <vertAlign val="superscript"/>
        <sz val="9"/>
        <rFont val="Verdana"/>
        <family val="0"/>
      </rPr>
      <t xml:space="preserve">d </t>
    </r>
    <r>
      <rPr>
        <sz val="9"/>
        <rFont val="Verdana"/>
        <family val="0"/>
      </rPr>
      <t>Total does not include states for which loss or production data is not available.</t>
    </r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</si>
  <si>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</si>
  <si>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</si>
  <si>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</si>
  <si>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</si>
  <si>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</si>
  <si>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</si>
  <si>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</si>
  <si>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</si>
  <si>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</si>
  <si>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Washington</t>
  </si>
  <si>
    <t>West Virginia</t>
  </si>
  <si>
    <t>Wisconsin</t>
  </si>
  <si>
    <t>Wyoming</t>
  </si>
  <si>
    <t>U.S. % Loss</t>
  </si>
  <si>
    <t>Arizona</t>
  </si>
  <si>
    <t>Delaware</t>
  </si>
  <si>
    <t>Maryland</t>
  </si>
  <si>
    <t>Utah</t>
  </si>
  <si>
    <t>OAT</t>
  </si>
  <si>
    <t>BARLEY</t>
  </si>
  <si>
    <t>RYE</t>
  </si>
  <si>
    <t>DURUM WHEAT</t>
  </si>
  <si>
    <t>T</t>
  </si>
  <si>
    <t xml:space="preserve"> --</t>
  </si>
  <si>
    <t>Additional resources:</t>
  </si>
  <si>
    <t>Cereal Disease Laboratory website</t>
  </si>
  <si>
    <t>Losses (in bushels) were calculated for each rust as follows:</t>
  </si>
  <si>
    <t>Cereal Rust Situation Reports in the U.S.</t>
  </si>
  <si>
    <t>harvested</t>
  </si>
  <si>
    <t>harvested</t>
  </si>
  <si>
    <t>harvested</t>
  </si>
  <si>
    <t>Stripe Rust</t>
  </si>
  <si>
    <t>Production</t>
  </si>
  <si>
    <t xml:space="preserve">acres </t>
  </si>
  <si>
    <t>bushels</t>
  </si>
  <si>
    <t>in 1,000</t>
  </si>
  <si>
    <t>per acre</t>
  </si>
  <si>
    <t>of bushels</t>
  </si>
  <si>
    <t>Percent</t>
  </si>
  <si>
    <t>Alabama</t>
  </si>
  <si>
    <t>Arkansas</t>
  </si>
  <si>
    <t>California</t>
  </si>
  <si>
    <t>Compiled by Mark E. Hughes, Biologist</t>
  </si>
  <si>
    <t>mark.hughes@ars.usda.gov</t>
  </si>
  <si>
    <t>Colorado</t>
  </si>
  <si>
    <t>Florida</t>
  </si>
  <si>
    <t>Georgia</t>
  </si>
  <si>
    <t>Idaho</t>
  </si>
  <si>
    <t>Illinois</t>
  </si>
  <si>
    <t>SPRING WHEAT</t>
  </si>
  <si>
    <t>USDA-ARS Cereal Disease Laboratory</t>
  </si>
  <si>
    <t>Losses due to:</t>
  </si>
  <si>
    <t>Crown Rust</t>
  </si>
  <si>
    <t>Losses due to:</t>
  </si>
  <si>
    <t>Stem Rust</t>
  </si>
  <si>
    <t>1551 Lindig Street, St. Paul, MN  55108</t>
  </si>
  <si>
    <t>(100%) - (Percent loss due to rusts)</t>
  </si>
  <si>
    <t xml:space="preserve">Loss (specific rust)    =   </t>
  </si>
  <si>
    <t xml:space="preserve"> (Production) X (Percent loss)</t>
  </si>
  <si>
    <t>Virginia</t>
  </si>
  <si>
    <t xml:space="preserve"> </t>
  </si>
  <si>
    <t>WINTER WHEAT</t>
  </si>
  <si>
    <t>Losses due to:</t>
  </si>
  <si>
    <t>Stem Rust</t>
  </si>
  <si>
    <t>Leaf Rust</t>
  </si>
  <si>
    <t>Stripe Rust</t>
  </si>
  <si>
    <t>State</t>
  </si>
  <si>
    <t>Yields in</t>
  </si>
  <si>
    <t>Leaf Rust</t>
  </si>
  <si>
    <t>Indiana</t>
  </si>
  <si>
    <t>Kansas</t>
  </si>
  <si>
    <t>Kentucky</t>
  </si>
  <si>
    <t>Louisiana</t>
  </si>
  <si>
    <t>Michigan</t>
  </si>
  <si>
    <t>Minnesota</t>
  </si>
  <si>
    <t>Missouri</t>
  </si>
  <si>
    <t>Iowa</t>
  </si>
  <si>
    <t>Mississippi</t>
  </si>
  <si>
    <t>Montana</t>
  </si>
  <si>
    <t>New Mexico</t>
  </si>
  <si>
    <t>Nebraska</t>
  </si>
  <si>
    <t>New York</t>
  </si>
  <si>
    <t>North Carolina</t>
  </si>
  <si>
    <r>
      <rPr>
        <vertAlign val="superscript"/>
        <sz val="9"/>
        <rFont val="Verdana"/>
        <family val="0"/>
      </rPr>
      <t>a</t>
    </r>
    <r>
      <rPr>
        <sz val="9"/>
        <rFont val="Verdana"/>
        <family val="0"/>
      </rPr>
      <t xml:space="preserve"> -- = No state estimate available.</t>
    </r>
  </si>
  <si>
    <r>
      <rPr>
        <vertAlign val="superscript"/>
        <sz val="9"/>
        <rFont val="Verdana"/>
        <family val="0"/>
      </rPr>
      <t>b</t>
    </r>
    <r>
      <rPr>
        <sz val="9"/>
        <rFont val="Verdana"/>
        <family val="0"/>
      </rPr>
      <t xml:space="preserve"> T = Trace (less than 1% loss statewide)</t>
    </r>
  </si>
  <si>
    <r>
      <rPr>
        <vertAlign val="superscript"/>
        <sz val="9"/>
        <rFont val="Verdana"/>
        <family val="0"/>
      </rPr>
      <t>c</t>
    </r>
    <r>
      <rPr>
        <sz val="9"/>
        <rFont val="Verdana"/>
        <family val="0"/>
      </rPr>
      <t xml:space="preserve"> N/A = Data not available.</t>
    </r>
  </si>
  <si>
    <t>See footnotes at end of table.</t>
  </si>
  <si>
    <r>
      <rPr>
        <vertAlign val="superscript"/>
        <sz val="9"/>
        <rFont val="Verdana"/>
        <family val="0"/>
      </rPr>
      <t>b</t>
    </r>
    <r>
      <rPr>
        <sz val="9"/>
        <rFont val="Verdana"/>
        <family val="0"/>
      </rPr>
      <t xml:space="preserve"> -- = No state estimate available.</t>
    </r>
  </si>
  <si>
    <t>Maine</t>
  </si>
  <si>
    <t>Nevada</t>
  </si>
  <si>
    <t>New Jersey</t>
  </si>
  <si>
    <t>NA</t>
  </si>
  <si>
    <t>N/A</t>
  </si>
  <si>
    <t>The harvested acreage and yield production data used in this report are from the Small Grains 2014 Summary, National Agricultural Statistics Service, USDA.  Loss data are a summary of estimates made by personnel of the state departments of agriculture; university extension and research projects; Agricultural Research Service, USDA; and the Cereal Disease Laboratory.  Please be aware the estimates provided by cooperators may be  developed using different methodologies.</t>
  </si>
  <si>
    <r>
      <t xml:space="preserve"> --</t>
    </r>
    <r>
      <rPr>
        <vertAlign val="superscript"/>
        <sz val="9"/>
        <rFont val="Verdana"/>
        <family val="0"/>
      </rPr>
      <t>b</t>
    </r>
  </si>
  <si>
    <r>
      <t>NA</t>
    </r>
    <r>
      <rPr>
        <vertAlign val="superscript"/>
        <sz val="9"/>
        <rFont val="Verdana"/>
        <family val="0"/>
      </rPr>
      <t>a</t>
    </r>
  </si>
  <si>
    <r>
      <t>T</t>
    </r>
    <r>
      <rPr>
        <vertAlign val="superscript"/>
        <sz val="9"/>
        <rFont val="Verdana"/>
        <family val="0"/>
      </rPr>
      <t>b</t>
    </r>
  </si>
  <si>
    <r>
      <t xml:space="preserve"> --</t>
    </r>
    <r>
      <rPr>
        <vertAlign val="superscript"/>
        <sz val="9"/>
        <rFont val="Verdana"/>
        <family val="0"/>
      </rPr>
      <t>a</t>
    </r>
  </si>
  <si>
    <r>
      <t>NA</t>
    </r>
    <r>
      <rPr>
        <vertAlign val="superscript"/>
        <sz val="9"/>
        <rFont val="Verdana"/>
        <family val="0"/>
      </rPr>
      <t>b</t>
    </r>
  </si>
  <si>
    <r>
      <t>Combined states</t>
    </r>
    <r>
      <rPr>
        <vertAlign val="superscript"/>
        <sz val="9"/>
        <color indexed="8"/>
        <rFont val="Verdana"/>
        <family val="0"/>
      </rPr>
      <t>c</t>
    </r>
  </si>
  <si>
    <r>
      <rPr>
        <vertAlign val="superscript"/>
        <sz val="9"/>
        <rFont val="Verdana"/>
        <family val="0"/>
      </rPr>
      <t>c</t>
    </r>
    <r>
      <rPr>
        <sz val="9"/>
        <rFont val="Verdana"/>
        <family val="0"/>
      </rPr>
      <t xml:space="preserve"> Combined states data for include Illinois, Kansas, Michigan, Minnesota, Nebraska, New York, North Carolina, North Dakota, Pennsylvania, South Carolina, South Dakota, Texas and Wisconsin.</t>
    </r>
  </si>
  <si>
    <t>ESTIMATED SMALL GRAIN LOSSES DUE TO RUST IN 2015</t>
  </si>
  <si>
    <t>Highlights from the 2015 Cereal Rust Season:</t>
  </si>
  <si>
    <t xml:space="preserve"> For more details on the 2015 cereal rust season, please see the 2015 Cereal Rust Bulletins.</t>
  </si>
  <si>
    <t xml:space="preserve">Please note:  The 1918-2015 estimated small grain rust loss reports are maintained on the CDL website (www.ars.usda.gov/mwa/cdl).   Also available are the seasonal bi-weekly Cereal Rust Bulletins (1994 - present) and seasonal cereal rust situation reports (1997 - present) provided by cooperators and CDL staff.   
     </t>
  </si>
  <si>
    <r>
      <rPr>
        <vertAlign val="superscript"/>
        <sz val="9"/>
        <rFont val="Verdana"/>
        <family val="0"/>
      </rPr>
      <t>a</t>
    </r>
    <r>
      <rPr>
        <sz val="9"/>
        <rFont val="Verdana"/>
        <family val="0"/>
      </rPr>
      <t xml:space="preserve"> NA = Data not available.</t>
    </r>
  </si>
  <si>
    <t>Losses are indicated as a trace when the disease was present in commercial fields but losses statewide were less than .5%.  Trace amounts were not included in the calculation of totals and averages.</t>
  </si>
  <si>
    <r>
      <t>T</t>
    </r>
    <r>
      <rPr>
        <vertAlign val="superscript"/>
        <sz val="9"/>
        <rFont val="Verdana"/>
        <family val="0"/>
      </rPr>
      <t>a</t>
    </r>
  </si>
  <si>
    <r>
      <t>Kansas</t>
    </r>
    <r>
      <rPr>
        <vertAlign val="superscript"/>
        <sz val="9"/>
        <color indexed="8"/>
        <rFont val="Verdana"/>
        <family val="0"/>
      </rPr>
      <t>c</t>
    </r>
  </si>
  <si>
    <r>
      <rPr>
        <u val="single"/>
        <vertAlign val="superscript"/>
        <sz val="9"/>
        <color indexed="12"/>
        <rFont val="Verdana"/>
        <family val="0"/>
      </rPr>
      <t>c</t>
    </r>
    <r>
      <rPr>
        <u val="single"/>
        <sz val="9"/>
        <color indexed="12"/>
        <rFont val="Verdana"/>
        <family val="0"/>
      </rPr>
      <t xml:space="preserve"> Preliminary 2015 Kansas Wheat Disease Loss Estimates</t>
    </r>
  </si>
  <si>
    <r>
      <t xml:space="preserve"> --</t>
    </r>
    <r>
      <rPr>
        <vertAlign val="superscript"/>
        <sz val="9"/>
        <rFont val="Verdana"/>
        <family val="0"/>
      </rPr>
      <t>c</t>
    </r>
  </si>
  <si>
    <r>
      <rPr>
        <vertAlign val="superscript"/>
        <sz val="9"/>
        <rFont val="Verdana"/>
        <family val="0"/>
      </rPr>
      <t>c</t>
    </r>
    <r>
      <rPr>
        <sz val="9"/>
        <rFont val="Verdana"/>
        <family val="0"/>
      </rPr>
      <t xml:space="preserve"> -- = No state estimate available.</t>
    </r>
  </si>
  <si>
    <r>
      <rPr>
        <vertAlign val="superscript"/>
        <sz val="9"/>
        <rFont val="Verdana"/>
        <family val="0"/>
      </rPr>
      <t>a</t>
    </r>
    <r>
      <rPr>
        <sz val="9"/>
        <rFont val="Verdana"/>
        <family val="0"/>
      </rPr>
      <t xml:space="preserve"> T = Trace (less than 1% loss statewide)</t>
    </r>
  </si>
  <si>
    <r>
      <t>NA</t>
    </r>
    <r>
      <rPr>
        <vertAlign val="superscript"/>
        <sz val="9"/>
        <rFont val="Verdana"/>
        <family val="0"/>
      </rPr>
      <t>c</t>
    </r>
  </si>
  <si>
    <r>
      <rPr>
        <vertAlign val="superscript"/>
        <sz val="9"/>
        <rFont val="Verdana"/>
        <family val="0"/>
      </rPr>
      <t>b</t>
    </r>
    <r>
      <rPr>
        <sz val="9"/>
        <rFont val="Verdana"/>
        <family val="0"/>
      </rPr>
      <t xml:space="preserve"> T = Trace (less than 1% loss statewide).</t>
    </r>
  </si>
  <si>
    <r>
      <t>U.S. Total</t>
    </r>
    <r>
      <rPr>
        <vertAlign val="superscript"/>
        <sz val="9"/>
        <rFont val="Verdana"/>
        <family val="0"/>
      </rPr>
      <t>c</t>
    </r>
  </si>
  <si>
    <r>
      <rPr>
        <vertAlign val="superscript"/>
        <sz val="9"/>
        <rFont val="Verdana"/>
        <family val="0"/>
      </rPr>
      <t xml:space="preserve">c </t>
    </r>
    <r>
      <rPr>
        <sz val="9"/>
        <rFont val="Verdana"/>
        <family val="0"/>
      </rPr>
      <t>Total does not include states for which loss or production data is not available.</t>
    </r>
  </si>
  <si>
    <r>
      <rPr>
        <vertAlign val="superscript"/>
        <sz val="9"/>
        <rFont val="Verdana"/>
        <family val="0"/>
      </rPr>
      <t>b</t>
    </r>
    <r>
      <rPr>
        <sz val="9"/>
        <rFont val="Verdana"/>
        <family val="0"/>
      </rPr>
      <t xml:space="preserve"> NA = Data not available.</t>
    </r>
  </si>
  <si>
    <t>• Wheat stem rust was not severe nor widespread in 2015.</t>
  </si>
  <si>
    <t xml:space="preserve">• Wheat leaf rust was widespread east of the Rockies, but generally not severe. </t>
  </si>
  <si>
    <t xml:space="preserve">• Wheat stripe rust was severe in much of the Great Plains. </t>
  </si>
  <si>
    <t>• There were very few reports of oat stem rust in 2015.</t>
  </si>
  <si>
    <t>• There were  few reports of barley leaf rust in 2015.</t>
  </si>
  <si>
    <t>• Oat crown rust was less severe in Minnesota in 2015 than 2014.</t>
  </si>
  <si>
    <r>
      <rPr>
        <vertAlign val="superscript"/>
        <sz val="9"/>
        <rFont val="Verdana"/>
        <family val="0"/>
      </rPr>
      <t xml:space="preserve">b </t>
    </r>
    <r>
      <rPr>
        <sz val="9"/>
        <rFont val="Verdana"/>
        <family val="0"/>
      </rPr>
      <t>T = Trace (less than 1% loss statewide).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</si>
</sst>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_);_(@_)"/>
    <numFmt numFmtId="174" formatCode="#,##0.0"/>
    <numFmt numFmtId="175" formatCode="d\-mmm\-yyyy"/>
    <numFmt numFmtId="176" formatCode="m/d/yyyy"/>
    <numFmt numFmtId="177" formatCode="m/d"/>
    <numFmt numFmtId="178" formatCode="mmmm\ d\,\ yyyy"/>
    <numFmt numFmtId="179" formatCode="#,##0.000"/>
    <numFmt numFmtId="180" formatCode="0.000"/>
    <numFmt numFmtId="181" formatCode="_(* #,##0.000_);_(* \(#,##0.000\);_(* &quot;-&quot;???_);_(@_)"/>
    <numFmt numFmtId="182" formatCode="_(* #,##0.0000_);_(* \(#,##0.0000\);_(* &quot;-&quot;???_);_(@_)"/>
    <numFmt numFmtId="183" formatCode="_(* #,##0.00_);_(* \(#,##0.00\);_(* &quot;-&quot;???_);_(@_)"/>
    <numFmt numFmtId="184" formatCode="#,##0.00000"/>
    <numFmt numFmtId="185" formatCode="#,##0.0000"/>
    <numFmt numFmtId="186" formatCode="#,##0.000000"/>
  </numFmts>
  <fonts count="63">
    <font>
      <sz val="10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Geneva"/>
      <family val="0"/>
    </font>
    <font>
      <sz val="8"/>
      <name val="Geneva"/>
      <family val="0"/>
    </font>
    <font>
      <u val="single"/>
      <sz val="11.25"/>
      <color indexed="12"/>
      <name val="Geneva"/>
      <family val="0"/>
    </font>
    <font>
      <u val="single"/>
      <sz val="11.25"/>
      <color indexed="36"/>
      <name val="Geneva"/>
      <family val="0"/>
    </font>
    <font>
      <sz val="8"/>
      <name val="Verdana"/>
      <family val="0"/>
    </font>
    <font>
      <sz val="9"/>
      <name val="Verdana"/>
      <family val="0"/>
    </font>
    <font>
      <b/>
      <sz val="9"/>
      <name val="Verdana"/>
      <family val="0"/>
    </font>
    <font>
      <u val="single"/>
      <sz val="9"/>
      <name val="Verdana"/>
      <family val="0"/>
    </font>
    <font>
      <sz val="10"/>
      <name val="Times New Roman"/>
      <family val="0"/>
    </font>
    <font>
      <b/>
      <sz val="16"/>
      <name val="Times New Roman"/>
      <family val="0"/>
    </font>
    <font>
      <sz val="12"/>
      <name val="Times New Roman"/>
      <family val="0"/>
    </font>
    <font>
      <u val="single"/>
      <sz val="11.25"/>
      <color indexed="12"/>
      <name val="Times New Roman"/>
      <family val="0"/>
    </font>
    <font>
      <i/>
      <sz val="12"/>
      <name val="Times New Roman"/>
      <family val="0"/>
    </font>
    <font>
      <b/>
      <sz val="12"/>
      <name val="Times New Roman"/>
      <family val="0"/>
    </font>
    <font>
      <u val="single"/>
      <sz val="12"/>
      <color indexed="12"/>
      <name val="Times New Roman"/>
      <family val="0"/>
    </font>
    <font>
      <vertAlign val="superscript"/>
      <sz val="9"/>
      <name val="Verdana"/>
      <family val="0"/>
    </font>
    <font>
      <i/>
      <u val="single"/>
      <sz val="12"/>
      <color indexed="12"/>
      <name val="Times New Roman"/>
      <family val="0"/>
    </font>
    <font>
      <i/>
      <sz val="9"/>
      <name val="Verdana"/>
      <family val="0"/>
    </font>
    <font>
      <vertAlign val="superscript"/>
      <sz val="9"/>
      <color indexed="8"/>
      <name val="Verdana"/>
      <family val="0"/>
    </font>
    <font>
      <u val="single"/>
      <sz val="9"/>
      <color indexed="12"/>
      <name val="Verdana"/>
      <family val="0"/>
    </font>
    <font>
      <u val="single"/>
      <vertAlign val="superscript"/>
      <sz val="9"/>
      <color indexed="12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color indexed="10"/>
      <name val="Verdana"/>
      <family val="0"/>
    </font>
    <font>
      <sz val="9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9"/>
      <color rgb="FFFF0000"/>
      <name val="Verdana"/>
      <family val="0"/>
    </font>
    <font>
      <sz val="9"/>
      <color rgb="FF000000"/>
      <name val="Verdana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9" fontId="5" fillId="0" borderId="0" applyFill="0" applyBorder="0" applyAlignment="0" applyProtection="0"/>
    <xf numFmtId="169" fontId="5" fillId="0" borderId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1" applyNumberFormat="0" applyAlignment="0" applyProtection="0"/>
    <xf numFmtId="174" fontId="5" fillId="0" borderId="0">
      <alignment horizontal="right"/>
      <protection/>
    </xf>
    <xf numFmtId="4" fontId="5" fillId="0" borderId="0">
      <alignment horizontal="right"/>
      <protection/>
    </xf>
    <xf numFmtId="0" fontId="55" fillId="0" borderId="6" applyNumberFormat="0" applyFill="0" applyAlignment="0" applyProtection="0"/>
    <xf numFmtId="174" fontId="5" fillId="0" borderId="0">
      <alignment horizontal="right"/>
      <protection/>
    </xf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47">
    <xf numFmtId="174" fontId="0" fillId="0" borderId="0" xfId="0" applyAlignment="1">
      <alignment/>
    </xf>
    <xf numFmtId="174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174" fontId="9" fillId="0" borderId="0" xfId="0" applyFont="1" applyAlignment="1">
      <alignment horizontal="right"/>
    </xf>
    <xf numFmtId="174" fontId="9" fillId="0" borderId="0" xfId="0" applyFont="1" applyBorder="1" applyAlignment="1">
      <alignment horizontal="center"/>
    </xf>
    <xf numFmtId="174" fontId="9" fillId="0" borderId="0" xfId="0" applyFont="1" applyAlignment="1">
      <alignment horizontal="center"/>
    </xf>
    <xf numFmtId="174" fontId="9" fillId="0" borderId="10" xfId="0" applyFont="1" applyBorder="1" applyAlignment="1">
      <alignment/>
    </xf>
    <xf numFmtId="174" fontId="9" fillId="0" borderId="10" xfId="0" applyFont="1" applyBorder="1" applyAlignment="1">
      <alignment horizontal="right"/>
    </xf>
    <xf numFmtId="174" fontId="9" fillId="0" borderId="10" xfId="0" applyNumberFormat="1" applyFont="1" applyBorder="1" applyAlignment="1">
      <alignment horizontal="center"/>
    </xf>
    <xf numFmtId="174" fontId="9" fillId="0" borderId="0" xfId="0" applyNumberFormat="1" applyFont="1" applyAlignment="1">
      <alignment horizontal="right"/>
    </xf>
    <xf numFmtId="174" fontId="9" fillId="0" borderId="0" xfId="0" applyFont="1" applyBorder="1" applyAlignment="1">
      <alignment/>
    </xf>
    <xf numFmtId="3" fontId="9" fillId="0" borderId="10" xfId="0" applyNumberFormat="1" applyFont="1" applyFill="1" applyBorder="1" applyAlignment="1">
      <alignment horizontal="right"/>
    </xf>
    <xf numFmtId="174" fontId="9" fillId="0" borderId="0" xfId="0" applyNumberFormat="1" applyFont="1" applyFill="1" applyBorder="1" applyAlignment="1">
      <alignment horizontal="left"/>
    </xf>
    <xf numFmtId="174" fontId="9" fillId="0" borderId="0" xfId="0" applyNumberFormat="1" applyFont="1" applyFill="1" applyBorder="1" applyAlignment="1">
      <alignment horizontal="right"/>
    </xf>
    <xf numFmtId="172" fontId="9" fillId="0" borderId="0" xfId="0" applyNumberFormat="1" applyFont="1" applyFill="1" applyBorder="1" applyAlignment="1">
      <alignment horizontal="right"/>
    </xf>
    <xf numFmtId="174" fontId="9" fillId="0" borderId="10" xfId="0" applyNumberFormat="1" applyFont="1" applyFill="1" applyBorder="1" applyAlignment="1">
      <alignment horizontal="left"/>
    </xf>
    <xf numFmtId="174" fontId="9" fillId="0" borderId="10" xfId="0" applyNumberFormat="1" applyFont="1" applyFill="1" applyBorder="1" applyAlignment="1">
      <alignment horizontal="right"/>
    </xf>
    <xf numFmtId="172" fontId="9" fillId="0" borderId="1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 horizontal="right"/>
    </xf>
    <xf numFmtId="174" fontId="9" fillId="0" borderId="0" xfId="0" applyNumberFormat="1" applyFont="1" applyAlignment="1">
      <alignment horizontal="left"/>
    </xf>
    <xf numFmtId="172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 horizontal="right"/>
    </xf>
    <xf numFmtId="174" fontId="9" fillId="0" borderId="10" xfId="0" applyNumberFormat="1" applyFont="1" applyBorder="1" applyAlignment="1">
      <alignment horizontal="left"/>
    </xf>
    <xf numFmtId="2" fontId="9" fillId="0" borderId="10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 horizontal="right"/>
    </xf>
    <xf numFmtId="172" fontId="9" fillId="0" borderId="1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/>
    </xf>
    <xf numFmtId="174" fontId="9" fillId="0" borderId="0" xfId="0" applyFont="1" applyBorder="1" applyAlignment="1">
      <alignment horizontal="right"/>
    </xf>
    <xf numFmtId="174" fontId="9" fillId="0" borderId="0" xfId="55" applyFont="1" applyBorder="1">
      <alignment horizontal="right"/>
      <protection/>
    </xf>
    <xf numFmtId="4" fontId="9" fillId="0" borderId="0" xfId="56" applyFont="1" applyBorder="1">
      <alignment horizontal="right"/>
      <protection/>
    </xf>
    <xf numFmtId="174" fontId="9" fillId="0" borderId="0" xfId="0" applyFont="1" applyAlignment="1">
      <alignment horizontal="left"/>
    </xf>
    <xf numFmtId="179" fontId="9" fillId="0" borderId="0" xfId="0" applyNumberFormat="1" applyFont="1" applyAlignment="1">
      <alignment/>
    </xf>
    <xf numFmtId="179" fontId="9" fillId="0" borderId="10" xfId="0" applyNumberFormat="1" applyFont="1" applyBorder="1" applyAlignment="1">
      <alignment/>
    </xf>
    <xf numFmtId="172" fontId="9" fillId="0" borderId="10" xfId="0" applyNumberFormat="1" applyFont="1" applyBorder="1" applyAlignment="1">
      <alignment horizontal="right"/>
    </xf>
    <xf numFmtId="174" fontId="9" fillId="0" borderId="10" xfId="0" applyNumberFormat="1" applyFont="1" applyBorder="1" applyAlignment="1">
      <alignment horizontal="right"/>
    </xf>
    <xf numFmtId="174" fontId="10" fillId="0" borderId="0" xfId="0" applyFont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2" fontId="9" fillId="0" borderId="10" xfId="0" applyNumberFormat="1" applyFont="1" applyFill="1" applyBorder="1" applyAlignment="1">
      <alignment horizontal="right"/>
    </xf>
    <xf numFmtId="179" fontId="9" fillId="0" borderId="0" xfId="0" applyNumberFormat="1" applyFont="1" applyAlignment="1">
      <alignment horizontal="right"/>
    </xf>
    <xf numFmtId="179" fontId="9" fillId="0" borderId="1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right"/>
    </xf>
    <xf numFmtId="3" fontId="9" fillId="0" borderId="10" xfId="0" applyNumberFormat="1" applyFont="1" applyBorder="1" applyAlignment="1">
      <alignment horizontal="right"/>
    </xf>
    <xf numFmtId="174" fontId="9" fillId="0" borderId="0" xfId="0" applyNumberFormat="1" applyFont="1" applyBorder="1" applyAlignment="1">
      <alignment horizontal="left"/>
    </xf>
    <xf numFmtId="174" fontId="11" fillId="0" borderId="0" xfId="47" applyNumberFormat="1" applyFont="1" applyAlignment="1" applyProtection="1">
      <alignment horizontal="right"/>
      <protection/>
    </xf>
    <xf numFmtId="3" fontId="9" fillId="0" borderId="0" xfId="0" applyNumberFormat="1" applyFont="1" applyAlignment="1">
      <alignment/>
    </xf>
    <xf numFmtId="179" fontId="10" fillId="0" borderId="0" xfId="0" applyNumberFormat="1" applyFont="1" applyAlignment="1">
      <alignment/>
    </xf>
    <xf numFmtId="3" fontId="9" fillId="33" borderId="0" xfId="0" applyNumberFormat="1" applyFont="1" applyFill="1" applyBorder="1" applyAlignment="1">
      <alignment horizontal="right"/>
    </xf>
    <xf numFmtId="174" fontId="9" fillId="33" borderId="0" xfId="0" applyFont="1" applyFill="1" applyBorder="1" applyAlignment="1">
      <alignment horizontal="right"/>
    </xf>
    <xf numFmtId="174" fontId="9" fillId="33" borderId="0" xfId="0" applyFont="1" applyFill="1" applyAlignment="1">
      <alignment/>
    </xf>
    <xf numFmtId="174" fontId="9" fillId="33" borderId="0" xfId="0" applyNumberFormat="1" applyFont="1" applyFill="1" applyAlignment="1">
      <alignment/>
    </xf>
    <xf numFmtId="174" fontId="9" fillId="33" borderId="0" xfId="0" applyNumberFormat="1" applyFont="1" applyFill="1" applyAlignment="1">
      <alignment horizontal="right"/>
    </xf>
    <xf numFmtId="172" fontId="9" fillId="33" borderId="0" xfId="0" applyNumberFormat="1" applyFont="1" applyFill="1" applyAlignment="1">
      <alignment horizontal="right"/>
    </xf>
    <xf numFmtId="2" fontId="9" fillId="33" borderId="0" xfId="0" applyNumberFormat="1" applyFont="1" applyFill="1" applyAlignment="1">
      <alignment horizontal="right"/>
    </xf>
    <xf numFmtId="174" fontId="9" fillId="33" borderId="0" xfId="0" applyNumberFormat="1" applyFont="1" applyFill="1" applyBorder="1" applyAlignment="1">
      <alignment horizontal="left"/>
    </xf>
    <xf numFmtId="174" fontId="12" fillId="33" borderId="0" xfId="0" applyFont="1" applyFill="1" applyAlignment="1">
      <alignment/>
    </xf>
    <xf numFmtId="174" fontId="14" fillId="33" borderId="0" xfId="0" applyFont="1" applyFill="1" applyAlignment="1">
      <alignment/>
    </xf>
    <xf numFmtId="174" fontId="14" fillId="33" borderId="0" xfId="0" applyFont="1" applyFill="1" applyAlignment="1">
      <alignment horizontal="left" wrapText="1"/>
    </xf>
    <xf numFmtId="174" fontId="14" fillId="33" borderId="0" xfId="0" applyFont="1" applyFill="1" applyAlignment="1">
      <alignment/>
    </xf>
    <xf numFmtId="174" fontId="12" fillId="33" borderId="0" xfId="0" applyFont="1" applyFill="1" applyAlignment="1">
      <alignment/>
    </xf>
    <xf numFmtId="174" fontId="12" fillId="33" borderId="0" xfId="0" applyFont="1" applyFill="1" applyAlignment="1">
      <alignment vertical="top" wrapText="1"/>
    </xf>
    <xf numFmtId="174" fontId="14" fillId="33" borderId="0" xfId="53" applyNumberFormat="1" applyFont="1" applyFill="1" applyAlignment="1" applyProtection="1">
      <alignment horizontal="center" vertical="top" wrapText="1"/>
      <protection/>
    </xf>
    <xf numFmtId="174" fontId="9" fillId="0" borderId="0" xfId="0" applyNumberFormat="1" applyFont="1" applyFill="1" applyAlignment="1">
      <alignment/>
    </xf>
    <xf numFmtId="174" fontId="9" fillId="0" borderId="0" xfId="0" applyFont="1" applyFill="1" applyAlignment="1">
      <alignment/>
    </xf>
    <xf numFmtId="174" fontId="9" fillId="0" borderId="0" xfId="0" applyFont="1" applyFill="1" applyAlignment="1">
      <alignment horizontal="left"/>
    </xf>
    <xf numFmtId="174" fontId="9" fillId="0" borderId="0" xfId="0" applyFont="1" applyFill="1" applyAlignment="1">
      <alignment horizontal="right"/>
    </xf>
    <xf numFmtId="174" fontId="61" fillId="0" borderId="0" xfId="0" applyFont="1" applyAlignment="1">
      <alignment/>
    </xf>
    <xf numFmtId="174" fontId="61" fillId="0" borderId="0" xfId="55" applyFont="1" applyBorder="1">
      <alignment horizontal="right"/>
      <protection/>
    </xf>
    <xf numFmtId="174" fontId="61" fillId="0" borderId="0" xfId="0" applyFont="1" applyBorder="1" applyAlignment="1">
      <alignment/>
    </xf>
    <xf numFmtId="172" fontId="9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9" fillId="0" borderId="10" xfId="0" applyNumberFormat="1" applyFont="1" applyBorder="1" applyAlignment="1">
      <alignment horizontal="right"/>
    </xf>
    <xf numFmtId="4" fontId="9" fillId="0" borderId="0" xfId="0" applyNumberFormat="1" applyFont="1" applyBorder="1" applyAlignment="1">
      <alignment horizontal="right"/>
    </xf>
    <xf numFmtId="184" fontId="9" fillId="0" borderId="10" xfId="0" applyNumberFormat="1" applyFont="1" applyBorder="1" applyAlignment="1">
      <alignment horizontal="right"/>
    </xf>
    <xf numFmtId="179" fontId="9" fillId="0" borderId="0" xfId="0" applyNumberFormat="1" applyFont="1" applyBorder="1" applyAlignment="1">
      <alignment horizontal="right"/>
    </xf>
    <xf numFmtId="174" fontId="21" fillId="0" borderId="0" xfId="0" applyNumberFormat="1" applyFont="1" applyFill="1" applyBorder="1" applyAlignment="1">
      <alignment horizontal="left"/>
    </xf>
    <xf numFmtId="174" fontId="62" fillId="0" borderId="0" xfId="0" applyFont="1" applyAlignment="1">
      <alignment/>
    </xf>
    <xf numFmtId="174" fontId="62" fillId="0" borderId="10" xfId="0" applyFont="1" applyBorder="1" applyAlignment="1">
      <alignment/>
    </xf>
    <xf numFmtId="174" fontId="14" fillId="33" borderId="0" xfId="0" applyFont="1" applyFill="1" applyAlignment="1">
      <alignment horizontal="left" indent="2"/>
    </xf>
    <xf numFmtId="2" fontId="9" fillId="0" borderId="0" xfId="0" applyNumberFormat="1" applyFont="1" applyAlignment="1">
      <alignment/>
    </xf>
    <xf numFmtId="174" fontId="9" fillId="0" borderId="0" xfId="0" applyFont="1" applyFill="1" applyBorder="1" applyAlignment="1">
      <alignment/>
    </xf>
    <xf numFmtId="174" fontId="62" fillId="0" borderId="0" xfId="0" applyFont="1" applyAlignment="1">
      <alignment horizontal="right"/>
    </xf>
    <xf numFmtId="1" fontId="9" fillId="0" borderId="0" xfId="0" applyNumberFormat="1" applyFont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74" fontId="9" fillId="0" borderId="0" xfId="0" applyFont="1" applyFill="1" applyBorder="1" applyAlignment="1">
      <alignment horizontal="right"/>
    </xf>
    <xf numFmtId="174" fontId="62" fillId="0" borderId="0" xfId="0" applyFont="1" applyFill="1" applyAlignment="1">
      <alignment/>
    </xf>
    <xf numFmtId="3" fontId="9" fillId="0" borderId="0" xfId="0" applyNumberFormat="1" applyFont="1" applyFill="1" applyAlignment="1">
      <alignment horizontal="right"/>
    </xf>
    <xf numFmtId="3" fontId="62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center"/>
    </xf>
    <xf numFmtId="174" fontId="0" fillId="0" borderId="0" xfId="0" applyBorder="1" applyAlignment="1">
      <alignment/>
    </xf>
    <xf numFmtId="3" fontId="9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 horizontal="lef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174" fontId="9" fillId="0" borderId="0" xfId="0" applyNumberFormat="1" applyFont="1" applyAlignment="1">
      <alignment/>
    </xf>
    <xf numFmtId="174" fontId="9" fillId="0" borderId="10" xfId="0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174" fontId="62" fillId="0" borderId="10" xfId="0" applyNumberFormat="1" applyFont="1" applyBorder="1" applyAlignment="1">
      <alignment/>
    </xf>
    <xf numFmtId="3" fontId="9" fillId="33" borderId="0" xfId="0" applyNumberFormat="1" applyFont="1" applyFill="1" applyAlignment="1">
      <alignment/>
    </xf>
    <xf numFmtId="174" fontId="23" fillId="0" borderId="0" xfId="53" applyNumberFormat="1" applyFont="1" applyAlignment="1" applyProtection="1">
      <alignment/>
      <protection/>
    </xf>
    <xf numFmtId="174" fontId="13" fillId="33" borderId="0" xfId="0" applyFont="1" applyFill="1" applyAlignment="1">
      <alignment horizontal="center"/>
    </xf>
    <xf numFmtId="174" fontId="14" fillId="33" borderId="0" xfId="0" applyFont="1" applyFill="1" applyAlignment="1">
      <alignment horizontal="center"/>
    </xf>
    <xf numFmtId="3" fontId="15" fillId="33" borderId="0" xfId="53" applyNumberFormat="1" applyFont="1" applyFill="1" applyAlignment="1" applyProtection="1">
      <alignment horizontal="center"/>
      <protection/>
    </xf>
    <xf numFmtId="174" fontId="14" fillId="33" borderId="0" xfId="0" applyFont="1" applyFill="1" applyAlignment="1">
      <alignment horizontal="left"/>
    </xf>
    <xf numFmtId="174" fontId="14" fillId="33" borderId="10" xfId="0" applyFont="1" applyFill="1" applyBorder="1" applyAlignment="1">
      <alignment horizontal="center"/>
    </xf>
    <xf numFmtId="174" fontId="14" fillId="33" borderId="0" xfId="0" applyFont="1" applyFill="1" applyAlignment="1">
      <alignment horizontal="left" vertical="center"/>
    </xf>
    <xf numFmtId="174" fontId="12" fillId="33" borderId="0" xfId="0" applyFont="1" applyFill="1" applyAlignment="1">
      <alignment vertical="center"/>
    </xf>
    <xf numFmtId="174" fontId="14" fillId="33" borderId="0" xfId="0" applyFont="1" applyFill="1" applyAlignment="1">
      <alignment horizontal="left" wrapText="1"/>
    </xf>
    <xf numFmtId="174" fontId="15" fillId="33" borderId="0" xfId="53" applyNumberFormat="1" applyFont="1" applyFill="1" applyAlignment="1" applyProtection="1">
      <alignment horizontal="center"/>
      <protection/>
    </xf>
    <xf numFmtId="174" fontId="12" fillId="33" borderId="0" xfId="0" applyFont="1" applyFill="1" applyAlignment="1">
      <alignment/>
    </xf>
    <xf numFmtId="178" fontId="14" fillId="33" borderId="0" xfId="0" applyNumberFormat="1" applyFont="1" applyFill="1" applyAlignment="1">
      <alignment horizontal="center"/>
    </xf>
    <xf numFmtId="174" fontId="14" fillId="33" borderId="0" xfId="0" applyFont="1" applyFill="1" applyAlignment="1">
      <alignment horizontal="left" vertical="center" wrapText="1"/>
    </xf>
    <xf numFmtId="174" fontId="16" fillId="33" borderId="0" xfId="0" applyFont="1" applyFill="1" applyAlignment="1">
      <alignment horizontal="left" wrapText="1"/>
    </xf>
    <xf numFmtId="174" fontId="14" fillId="33" borderId="0" xfId="0" applyFont="1" applyFill="1" applyAlignment="1">
      <alignment horizontal="left" wrapText="1" indent="2"/>
    </xf>
    <xf numFmtId="174" fontId="17" fillId="33" borderId="0" xfId="0" applyFont="1" applyFill="1" applyAlignment="1">
      <alignment horizontal="left" wrapText="1"/>
    </xf>
    <xf numFmtId="174" fontId="20" fillId="33" borderId="0" xfId="53" applyNumberFormat="1" applyFont="1" applyFill="1" applyAlignment="1" applyProtection="1">
      <alignment horizontal="left" wrapText="1" indent="2"/>
      <protection/>
    </xf>
    <xf numFmtId="174" fontId="0" fillId="0" borderId="0" xfId="0" applyAlignment="1">
      <alignment/>
    </xf>
    <xf numFmtId="174" fontId="15" fillId="33" borderId="0" xfId="53" applyNumberFormat="1" applyFont="1" applyFill="1" applyAlignment="1" applyProtection="1">
      <alignment horizontal="left" wrapText="1"/>
      <protection/>
    </xf>
    <xf numFmtId="174" fontId="18" fillId="33" borderId="0" xfId="53" applyNumberFormat="1" applyFont="1" applyFill="1" applyAlignment="1" applyProtection="1">
      <alignment horizontal="left" wrapText="1"/>
      <protection/>
    </xf>
    <xf numFmtId="174" fontId="14" fillId="33" borderId="0" xfId="0" applyFont="1" applyFill="1" applyAlignment="1">
      <alignment horizontal="left" vertical="top" wrapText="1"/>
    </xf>
    <xf numFmtId="174" fontId="12" fillId="33" borderId="0" xfId="0" applyFont="1" applyFill="1" applyAlignment="1">
      <alignment vertical="top" wrapText="1"/>
    </xf>
    <xf numFmtId="174" fontId="16" fillId="33" borderId="0" xfId="0" applyFont="1" applyFill="1" applyAlignment="1">
      <alignment horizontal="left" vertical="top" wrapText="1"/>
    </xf>
    <xf numFmtId="174" fontId="12" fillId="33" borderId="0" xfId="0" applyFont="1" applyFill="1" applyAlignment="1">
      <alignment horizontal="left" vertical="top"/>
    </xf>
    <xf numFmtId="174" fontId="14" fillId="33" borderId="0" xfId="0" applyFont="1" applyFill="1" applyAlignment="1">
      <alignment horizontal="left" indent="2"/>
    </xf>
    <xf numFmtId="4" fontId="10" fillId="0" borderId="0" xfId="0" applyNumberFormat="1" applyFont="1" applyAlignment="1">
      <alignment horizontal="center"/>
    </xf>
    <xf numFmtId="4" fontId="9" fillId="0" borderId="11" xfId="0" applyNumberFormat="1" applyFont="1" applyBorder="1" applyAlignment="1">
      <alignment horizontal="center"/>
    </xf>
    <xf numFmtId="174" fontId="9" fillId="0" borderId="11" xfId="0" applyFont="1" applyBorder="1" applyAlignment="1">
      <alignment horizontal="center"/>
    </xf>
    <xf numFmtId="174" fontId="9" fillId="0" borderId="11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72" fontId="9" fillId="0" borderId="11" xfId="0" applyNumberFormat="1" applyFont="1" applyBorder="1" applyAlignment="1">
      <alignment horizontal="center"/>
    </xf>
    <xf numFmtId="2" fontId="9" fillId="0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4" fontId="9" fillId="0" borderId="11" xfId="0" applyNumberFormat="1" applyFont="1" applyFill="1" applyBorder="1" applyAlignment="1">
      <alignment horizontal="center"/>
    </xf>
    <xf numFmtId="172" fontId="9" fillId="0" borderId="11" xfId="0" applyNumberFormat="1" applyFont="1" applyFill="1" applyBorder="1" applyAlignment="1">
      <alignment horizontal="center"/>
    </xf>
    <xf numFmtId="2" fontId="9" fillId="0" borderId="11" xfId="0" applyNumberFormat="1" applyFont="1" applyFill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74" fontId="9" fillId="0" borderId="0" xfId="0" applyFont="1" applyBorder="1" applyAlignment="1">
      <alignment horizontal="center"/>
    </xf>
    <xf numFmtId="174" fontId="9" fillId="0" borderId="10" xfId="0" applyFont="1" applyBorder="1" applyAlignment="1">
      <alignment horizontal="center"/>
    </xf>
    <xf numFmtId="174" fontId="10" fillId="0" borderId="0" xfId="0" applyFont="1" applyAlignment="1">
      <alignment horizontal="center"/>
    </xf>
    <xf numFmtId="179" fontId="10" fillId="0" borderId="0" xfId="0" applyNumberFormat="1" applyFont="1" applyAlignment="1">
      <alignment horizontal="center"/>
    </xf>
    <xf numFmtId="179" fontId="9" fillId="0" borderId="11" xfId="0" applyNumberFormat="1" applyFont="1" applyBorder="1" applyAlignment="1">
      <alignment horizontal="center"/>
    </xf>
    <xf numFmtId="174" fontId="9" fillId="33" borderId="0" xfId="0" applyFont="1" applyFill="1" applyAlignment="1">
      <alignment horizontal="left" vertical="top" wrapText="1"/>
    </xf>
    <xf numFmtId="174" fontId="9" fillId="33" borderId="0" xfId="0" applyFont="1" applyFill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AST SIX" xfId="55"/>
    <cellStyle name="LAST SIX END" xfId="56"/>
    <cellStyle name="Linked Cell" xfId="57"/>
    <cellStyle name="MIDDLE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ont>
        <b val="0"/>
        <i val="0"/>
      </font>
    </dxf>
    <dxf/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l@umn.edu" TargetMode="External" /><Relationship Id="rId2" Type="http://schemas.openxmlformats.org/officeDocument/2006/relationships/hyperlink" Target="mailto:mark.hughes@ars.usda.gov" TargetMode="External" /><Relationship Id="rId3" Type="http://schemas.openxmlformats.org/officeDocument/2006/relationships/hyperlink" Target="http://www.ars.usda.gov/mwa/cdl" TargetMode="External" /><Relationship Id="rId4" Type="http://schemas.openxmlformats.org/officeDocument/2006/relationships/hyperlink" Target="http://www.ars.usda.gov/Main/docs.htm?docid=9757" TargetMode="External" /><Relationship Id="rId5" Type="http://schemas.openxmlformats.org/officeDocument/2006/relationships/hyperlink" Target="http://www.ars.usda.gov/main/docs.htm?docid=9757" TargetMode="External" /><Relationship Id="rId6" Type="http://schemas.openxmlformats.org/officeDocument/2006/relationships/hyperlink" Target="http://www.ars.usda.gov/main/docs.htm?docid=9757" TargetMode="External" /><Relationship Id="rId7" Type="http://schemas.openxmlformats.org/officeDocument/2006/relationships/hyperlink" Target="http://www.ars.usda.gov/main/docs.htm?docid=9757" TargetMode="External" /><Relationship Id="rId8" Type="http://schemas.openxmlformats.org/officeDocument/2006/relationships/hyperlink" Target="http://www.ars.usda.gov/main/docs.htm?docid=9757" TargetMode="External" /><Relationship Id="rId9" Type="http://schemas.openxmlformats.org/officeDocument/2006/relationships/hyperlink" Target="http://www.ars.usda.gov/main/docs.htm?docid=9757" TargetMode="External" /><Relationship Id="rId10" Type="http://schemas.openxmlformats.org/officeDocument/2006/relationships/hyperlink" Target="http://www.ars.usda.gov/main/docs.htm?docid=9757" TargetMode="External" /><Relationship Id="rId11" Type="http://schemas.openxmlformats.org/officeDocument/2006/relationships/hyperlink" Target="http://www.ars.usda.gov/main/docs.htm?docid=9757" TargetMode="External" /><Relationship Id="rId12" Type="http://schemas.openxmlformats.org/officeDocument/2006/relationships/hyperlink" Target="http://www.ars.usda.gov/main/site_main.htm?modecode=36-40-05-00" TargetMode="External" /><Relationship Id="rId13" Type="http://schemas.openxmlformats.org/officeDocument/2006/relationships/hyperlink" Target="http://www.ars.usda.gov/main/site_main.htm?modecode=36-40-05-00" TargetMode="External" /><Relationship Id="rId14" Type="http://schemas.openxmlformats.org/officeDocument/2006/relationships/hyperlink" Target="http://www.ars.usda.gov/main/site_main.htm?modecode=36-40-05-00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agriculture.ks.gov/docs/default-source/pp-disease-reports-2012/2015-ks-wheat-disease-loss-estimates4ec4d4002e6262e1aa5bff0000620720.pdf?sfvrsn=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1"/>
  <sheetViews>
    <sheetView tabSelected="1" zoomScale="125" zoomScaleNormal="125" workbookViewId="0" topLeftCell="A1">
      <selection activeCell="A2" sqref="A2:I2"/>
    </sheetView>
  </sheetViews>
  <sheetFormatPr defaultColWidth="11.00390625" defaultRowHeight="12.75"/>
  <cols>
    <col min="1" max="1" width="3.75390625" style="55" customWidth="1"/>
    <col min="2" max="2" width="10.00390625" style="55" customWidth="1"/>
    <col min="3" max="3" width="12.875" style="55" customWidth="1"/>
    <col min="4" max="4" width="10.75390625" style="55" customWidth="1"/>
    <col min="5" max="5" width="7.875" style="55" customWidth="1"/>
    <col min="6" max="7" width="10.75390625" style="55" customWidth="1"/>
    <col min="8" max="8" width="32.375" style="55" customWidth="1"/>
    <col min="9" max="9" width="6.25390625" style="55" customWidth="1"/>
    <col min="10" max="16384" width="10.75390625" style="55" customWidth="1"/>
  </cols>
  <sheetData>
    <row r="2" spans="1:9" ht="18">
      <c r="A2" s="103" t="s">
        <v>104</v>
      </c>
      <c r="B2" s="103"/>
      <c r="C2" s="103"/>
      <c r="D2" s="103"/>
      <c r="E2" s="103"/>
      <c r="F2" s="103"/>
      <c r="G2" s="103"/>
      <c r="H2" s="103"/>
      <c r="I2" s="103"/>
    </row>
    <row r="4" spans="2:8" ht="15">
      <c r="B4" s="104" t="s">
        <v>45</v>
      </c>
      <c r="C4" s="104"/>
      <c r="D4" s="104"/>
      <c r="E4" s="104"/>
      <c r="F4" s="104"/>
      <c r="G4" s="104"/>
      <c r="H4" s="104"/>
    </row>
    <row r="5" spans="2:8" ht="12.75">
      <c r="B5" s="105" t="s">
        <v>46</v>
      </c>
      <c r="C5" s="105"/>
      <c r="D5" s="105"/>
      <c r="E5" s="105"/>
      <c r="F5" s="105"/>
      <c r="G5" s="105"/>
      <c r="H5" s="105"/>
    </row>
    <row r="6" spans="1:9" ht="15">
      <c r="A6" s="56"/>
      <c r="B6" s="56"/>
      <c r="C6" s="56"/>
      <c r="D6" s="56"/>
      <c r="E6" s="56"/>
      <c r="F6" s="56"/>
      <c r="G6" s="56"/>
      <c r="H6" s="56"/>
      <c r="I6" s="56"/>
    </row>
    <row r="7" spans="1:9" ht="15">
      <c r="A7" s="56"/>
      <c r="B7" s="111" t="s">
        <v>53</v>
      </c>
      <c r="C7" s="112"/>
      <c r="D7" s="112"/>
      <c r="E7" s="112"/>
      <c r="F7" s="112"/>
      <c r="G7" s="112"/>
      <c r="H7" s="112"/>
      <c r="I7" s="56"/>
    </row>
    <row r="8" spans="1:9" ht="15">
      <c r="A8" s="56"/>
      <c r="B8" s="104" t="s">
        <v>58</v>
      </c>
      <c r="C8" s="112"/>
      <c r="D8" s="112"/>
      <c r="E8" s="112"/>
      <c r="F8" s="112"/>
      <c r="G8" s="112"/>
      <c r="H8" s="112"/>
      <c r="I8" s="56"/>
    </row>
    <row r="9" spans="1:9" ht="9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9" ht="15">
      <c r="A10" s="56"/>
      <c r="B10" s="113">
        <v>40922</v>
      </c>
      <c r="C10" s="112"/>
      <c r="D10" s="112"/>
      <c r="E10" s="112"/>
      <c r="F10" s="112"/>
      <c r="G10" s="112"/>
      <c r="H10" s="112"/>
      <c r="I10" s="56"/>
    </row>
    <row r="11" spans="1:9" ht="15.75" customHeight="1">
      <c r="A11" s="56"/>
      <c r="B11" s="110" t="s">
        <v>96</v>
      </c>
      <c r="C11" s="110"/>
      <c r="D11" s="110"/>
      <c r="E11" s="110"/>
      <c r="F11" s="110"/>
      <c r="G11" s="110"/>
      <c r="H11" s="110"/>
      <c r="I11" s="56"/>
    </row>
    <row r="12" spans="1:9" ht="15">
      <c r="A12" s="56"/>
      <c r="B12" s="110"/>
      <c r="C12" s="110"/>
      <c r="D12" s="110"/>
      <c r="E12" s="110"/>
      <c r="F12" s="110"/>
      <c r="G12" s="110"/>
      <c r="H12" s="110"/>
      <c r="I12" s="56"/>
    </row>
    <row r="13" spans="1:9" ht="15">
      <c r="A13" s="56"/>
      <c r="B13" s="110"/>
      <c r="C13" s="110"/>
      <c r="D13" s="110"/>
      <c r="E13" s="110"/>
      <c r="F13" s="110"/>
      <c r="G13" s="110"/>
      <c r="H13" s="110"/>
      <c r="I13" s="56"/>
    </row>
    <row r="14" spans="1:9" ht="15">
      <c r="A14" s="56"/>
      <c r="B14" s="110"/>
      <c r="C14" s="110"/>
      <c r="D14" s="110"/>
      <c r="E14" s="110"/>
      <c r="F14" s="110"/>
      <c r="G14" s="110"/>
      <c r="H14" s="110"/>
      <c r="I14" s="56"/>
    </row>
    <row r="15" spans="1:9" ht="15">
      <c r="A15" s="56"/>
      <c r="B15" s="110"/>
      <c r="C15" s="110"/>
      <c r="D15" s="110"/>
      <c r="E15" s="110"/>
      <c r="F15" s="110"/>
      <c r="G15" s="110"/>
      <c r="H15" s="110"/>
      <c r="I15" s="56"/>
    </row>
    <row r="16" spans="1:9" ht="15">
      <c r="A16" s="56"/>
      <c r="B16" s="57"/>
      <c r="C16" s="57"/>
      <c r="D16" s="57"/>
      <c r="E16" s="57"/>
      <c r="F16" s="57"/>
      <c r="G16" s="57"/>
      <c r="H16" s="57"/>
      <c r="I16" s="56"/>
    </row>
    <row r="17" spans="1:9" ht="15">
      <c r="A17" s="56"/>
      <c r="B17" s="106" t="s">
        <v>29</v>
      </c>
      <c r="C17" s="106"/>
      <c r="D17" s="106"/>
      <c r="E17" s="106"/>
      <c r="F17" s="106"/>
      <c r="G17" s="106"/>
      <c r="H17" s="106"/>
      <c r="I17" s="56"/>
    </row>
    <row r="18" spans="1:9" ht="15">
      <c r="A18" s="56"/>
      <c r="B18" s="56"/>
      <c r="C18" s="56"/>
      <c r="D18" s="108" t="s">
        <v>60</v>
      </c>
      <c r="E18" s="108"/>
      <c r="F18" s="107" t="s">
        <v>61</v>
      </c>
      <c r="G18" s="107"/>
      <c r="H18" s="107"/>
      <c r="I18" s="56"/>
    </row>
    <row r="19" spans="1:9" ht="15">
      <c r="A19" s="56"/>
      <c r="B19" s="56"/>
      <c r="C19" s="56"/>
      <c r="D19" s="109"/>
      <c r="E19" s="109"/>
      <c r="F19" s="104" t="s">
        <v>59</v>
      </c>
      <c r="G19" s="104"/>
      <c r="H19" s="104"/>
      <c r="I19" s="56"/>
    </row>
    <row r="20" spans="1:9" s="59" customFormat="1" ht="15">
      <c r="A20" s="58"/>
      <c r="B20" s="57"/>
      <c r="C20" s="57"/>
      <c r="D20" s="57"/>
      <c r="E20" s="57"/>
      <c r="F20" s="57"/>
      <c r="G20" s="57"/>
      <c r="H20" s="57"/>
      <c r="I20" s="58"/>
    </row>
    <row r="21" spans="1:9" ht="15">
      <c r="A21" s="56"/>
      <c r="B21" s="114" t="s">
        <v>109</v>
      </c>
      <c r="C21" s="114"/>
      <c r="D21" s="114"/>
      <c r="E21" s="114"/>
      <c r="F21" s="114"/>
      <c r="G21" s="114"/>
      <c r="H21" s="114"/>
      <c r="I21" s="56"/>
    </row>
    <row r="22" spans="1:9" ht="15">
      <c r="A22" s="56"/>
      <c r="B22" s="114"/>
      <c r="C22" s="114"/>
      <c r="D22" s="114"/>
      <c r="E22" s="114"/>
      <c r="F22" s="114"/>
      <c r="G22" s="114"/>
      <c r="H22" s="114"/>
      <c r="I22" s="56"/>
    </row>
    <row r="23" spans="1:9" ht="15">
      <c r="A23" s="56"/>
      <c r="B23" s="114"/>
      <c r="C23" s="114"/>
      <c r="D23" s="114"/>
      <c r="E23" s="114"/>
      <c r="F23" s="114"/>
      <c r="G23" s="114"/>
      <c r="H23" s="114"/>
      <c r="I23" s="56"/>
    </row>
    <row r="24" spans="1:9" ht="15">
      <c r="A24" s="56"/>
      <c r="B24" s="114"/>
      <c r="C24" s="114"/>
      <c r="D24" s="114"/>
      <c r="E24" s="114"/>
      <c r="F24" s="114"/>
      <c r="G24" s="114"/>
      <c r="H24" s="114"/>
      <c r="I24" s="56"/>
    </row>
    <row r="25" spans="1:9" ht="15.75" customHeight="1">
      <c r="A25" s="56"/>
      <c r="B25" s="110"/>
      <c r="C25" s="119"/>
      <c r="D25" s="119"/>
      <c r="E25" s="119"/>
      <c r="F25" s="119"/>
      <c r="G25"/>
      <c r="H25" s="57"/>
      <c r="I25" s="56"/>
    </row>
    <row r="26" spans="1:9" ht="15.75" customHeight="1">
      <c r="A26" s="56"/>
      <c r="B26" s="117" t="s">
        <v>105</v>
      </c>
      <c r="C26" s="117"/>
      <c r="D26" s="117"/>
      <c r="E26" s="117"/>
      <c r="F26" s="117"/>
      <c r="G26" s="117"/>
      <c r="H26" s="117"/>
      <c r="I26" s="56"/>
    </row>
    <row r="27" spans="1:9" ht="4.5" customHeight="1">
      <c r="A27" s="56"/>
      <c r="I27" s="56"/>
    </row>
    <row r="28" spans="1:9" ht="15.75" customHeight="1">
      <c r="A28" s="56"/>
      <c r="B28" s="116" t="s">
        <v>121</v>
      </c>
      <c r="C28" s="116"/>
      <c r="D28" s="116"/>
      <c r="E28" s="116"/>
      <c r="F28" s="116"/>
      <c r="G28" s="116"/>
      <c r="H28" s="116"/>
      <c r="I28" s="56"/>
    </row>
    <row r="29" spans="1:9" ht="15.75" customHeight="1">
      <c r="A29" s="56"/>
      <c r="B29" s="116" t="s">
        <v>122</v>
      </c>
      <c r="C29" s="116"/>
      <c r="D29" s="116"/>
      <c r="E29" s="116"/>
      <c r="F29" s="116"/>
      <c r="G29" s="116"/>
      <c r="H29" s="116"/>
      <c r="I29" s="56"/>
    </row>
    <row r="30" spans="1:9" ht="15.75" customHeight="1">
      <c r="A30" s="56"/>
      <c r="B30" s="116" t="s">
        <v>123</v>
      </c>
      <c r="C30" s="116"/>
      <c r="D30" s="116"/>
      <c r="E30" s="116"/>
      <c r="F30" s="116"/>
      <c r="G30" s="116"/>
      <c r="H30" s="116"/>
      <c r="I30" s="56"/>
    </row>
    <row r="31" spans="1:9" ht="15.75" customHeight="1">
      <c r="A31" s="56"/>
      <c r="B31" s="116" t="s">
        <v>124</v>
      </c>
      <c r="C31" s="116"/>
      <c r="D31" s="116"/>
      <c r="E31" s="116"/>
      <c r="F31" s="116"/>
      <c r="G31" s="116"/>
      <c r="H31" s="116"/>
      <c r="I31" s="56"/>
    </row>
    <row r="32" spans="1:9" ht="15.75" customHeight="1">
      <c r="A32" s="56"/>
      <c r="B32" s="126" t="s">
        <v>126</v>
      </c>
      <c r="C32" s="126"/>
      <c r="D32" s="126"/>
      <c r="E32" s="126"/>
      <c r="F32" s="126"/>
      <c r="G32" s="126"/>
      <c r="H32" s="126"/>
      <c r="I32" s="56"/>
    </row>
    <row r="33" spans="1:9" ht="15.75" customHeight="1">
      <c r="A33" s="56"/>
      <c r="B33" s="78" t="s">
        <v>125</v>
      </c>
      <c r="C33" s="78"/>
      <c r="D33" s="78"/>
      <c r="E33" s="78"/>
      <c r="F33" s="78"/>
      <c r="G33" s="78"/>
      <c r="H33" s="78"/>
      <c r="I33" s="56"/>
    </row>
    <row r="34" spans="1:9" ht="15.75" customHeight="1">
      <c r="A34" s="56"/>
      <c r="B34" s="118" t="s">
        <v>106</v>
      </c>
      <c r="C34" s="118"/>
      <c r="D34" s="118"/>
      <c r="E34" s="118"/>
      <c r="F34" s="118"/>
      <c r="G34" s="118"/>
      <c r="H34" s="118"/>
      <c r="I34" s="56"/>
    </row>
    <row r="35" spans="1:9" ht="15.75" customHeight="1">
      <c r="A35" s="56"/>
      <c r="B35" s="61"/>
      <c r="C35" s="61"/>
      <c r="D35" s="61"/>
      <c r="E35" s="61"/>
      <c r="F35" s="61"/>
      <c r="G35" s="61"/>
      <c r="H35" s="61"/>
      <c r="I35" s="56"/>
    </row>
    <row r="36" spans="1:9" ht="15.75" customHeight="1">
      <c r="A36" s="56"/>
      <c r="B36" s="57"/>
      <c r="C36" s="57"/>
      <c r="D36" s="57"/>
      <c r="E36" s="57"/>
      <c r="F36" s="57"/>
      <c r="G36" s="57"/>
      <c r="H36" s="57"/>
      <c r="I36" s="56"/>
    </row>
    <row r="37" spans="1:9" ht="15.75" customHeight="1">
      <c r="A37" s="56"/>
      <c r="B37" s="115" t="s">
        <v>27</v>
      </c>
      <c r="C37" s="115"/>
      <c r="D37" s="57"/>
      <c r="E37" s="57"/>
      <c r="F37" s="57"/>
      <c r="G37" s="57"/>
      <c r="H37" s="57"/>
      <c r="I37" s="56"/>
    </row>
    <row r="38" spans="1:9" ht="15.75" customHeight="1">
      <c r="A38" s="56"/>
      <c r="B38" s="120" t="s">
        <v>30</v>
      </c>
      <c r="C38" s="120"/>
      <c r="D38" s="120"/>
      <c r="E38" s="120"/>
      <c r="F38" s="120"/>
      <c r="G38" s="120"/>
      <c r="H38" s="120"/>
      <c r="I38" s="56"/>
    </row>
    <row r="39" spans="1:9" ht="15.75" customHeight="1">
      <c r="A39" s="56"/>
      <c r="B39" s="121" t="s">
        <v>28</v>
      </c>
      <c r="C39" s="121"/>
      <c r="D39" s="121"/>
      <c r="E39" s="57"/>
      <c r="F39" s="57"/>
      <c r="G39" s="57"/>
      <c r="H39" s="57"/>
      <c r="I39" s="56"/>
    </row>
    <row r="40" spans="1:9" ht="15.75" customHeight="1">
      <c r="A40" s="56"/>
      <c r="B40" s="60"/>
      <c r="C40" s="60"/>
      <c r="D40" s="60"/>
      <c r="E40" s="60"/>
      <c r="F40" s="60"/>
      <c r="G40" s="60"/>
      <c r="H40" s="60"/>
      <c r="I40" s="56"/>
    </row>
    <row r="41" spans="1:9" ht="15">
      <c r="A41" s="56"/>
      <c r="B41" s="124" t="s">
        <v>107</v>
      </c>
      <c r="C41" s="125"/>
      <c r="D41" s="125"/>
      <c r="E41" s="125"/>
      <c r="F41" s="125"/>
      <c r="G41" s="125"/>
      <c r="H41" s="125"/>
      <c r="I41" s="56"/>
    </row>
    <row r="42" spans="1:9" ht="15">
      <c r="A42" s="56"/>
      <c r="B42" s="125"/>
      <c r="C42" s="125"/>
      <c r="D42" s="125"/>
      <c r="E42" s="125"/>
      <c r="F42" s="125"/>
      <c r="G42" s="125"/>
      <c r="H42" s="125"/>
      <c r="I42" s="56"/>
    </row>
    <row r="43" spans="1:9" ht="15">
      <c r="A43" s="56"/>
      <c r="B43" s="125"/>
      <c r="C43" s="125"/>
      <c r="D43" s="125"/>
      <c r="E43" s="125"/>
      <c r="F43" s="125"/>
      <c r="G43" s="125"/>
      <c r="H43" s="125"/>
      <c r="I43" s="56"/>
    </row>
    <row r="44" spans="1:9" ht="15">
      <c r="A44" s="56"/>
      <c r="B44" s="125"/>
      <c r="C44" s="125"/>
      <c r="D44" s="125"/>
      <c r="E44" s="125"/>
      <c r="F44" s="125"/>
      <c r="G44" s="125"/>
      <c r="H44" s="125"/>
      <c r="I44" s="56"/>
    </row>
    <row r="45" spans="1:9" ht="15">
      <c r="A45" s="56"/>
      <c r="B45" s="56"/>
      <c r="C45" s="56"/>
      <c r="D45" s="56"/>
      <c r="E45" s="56"/>
      <c r="F45" s="56"/>
      <c r="G45" s="56"/>
      <c r="H45" s="56"/>
      <c r="I45" s="56"/>
    </row>
    <row r="46" spans="1:9" ht="15">
      <c r="A46" s="56"/>
      <c r="I46" s="56"/>
    </row>
    <row r="47" spans="1:9" ht="15">
      <c r="A47" s="56"/>
      <c r="I47" s="56"/>
    </row>
    <row r="48" spans="1:9" ht="15">
      <c r="A48" s="56"/>
      <c r="B48" s="122"/>
      <c r="C48" s="123"/>
      <c r="D48" s="123"/>
      <c r="E48" s="123"/>
      <c r="F48" s="123"/>
      <c r="G48" s="123"/>
      <c r="H48" s="123"/>
      <c r="I48" s="56"/>
    </row>
    <row r="49" spans="1:9" ht="15">
      <c r="A49" s="56"/>
      <c r="B49" s="123"/>
      <c r="C49" s="123"/>
      <c r="D49" s="123"/>
      <c r="E49" s="123"/>
      <c r="F49" s="123"/>
      <c r="G49" s="123"/>
      <c r="H49" s="123"/>
      <c r="I49" s="56"/>
    </row>
    <row r="50" spans="2:8" ht="12">
      <c r="B50" s="123"/>
      <c r="C50" s="123"/>
      <c r="D50" s="123"/>
      <c r="E50" s="123"/>
      <c r="F50" s="123"/>
      <c r="G50" s="123"/>
      <c r="H50" s="123"/>
    </row>
    <row r="51" spans="2:8" ht="12">
      <c r="B51" s="123"/>
      <c r="C51" s="123"/>
      <c r="D51" s="123"/>
      <c r="E51" s="123"/>
      <c r="F51" s="123"/>
      <c r="G51" s="123"/>
      <c r="H51" s="123"/>
    </row>
  </sheetData>
  <sheetProtection/>
  <mergeCells count="25">
    <mergeCell ref="B38:H38"/>
    <mergeCell ref="B30:H30"/>
    <mergeCell ref="B39:D39"/>
    <mergeCell ref="B48:H51"/>
    <mergeCell ref="B41:H44"/>
    <mergeCell ref="B32:H32"/>
    <mergeCell ref="B10:H10"/>
    <mergeCell ref="B21:H24"/>
    <mergeCell ref="B37:C37"/>
    <mergeCell ref="B28:H28"/>
    <mergeCell ref="B26:H26"/>
    <mergeCell ref="B34:H34"/>
    <mergeCell ref="B29:H29"/>
    <mergeCell ref="B25:F25"/>
    <mergeCell ref="B31:H31"/>
    <mergeCell ref="A2:I2"/>
    <mergeCell ref="B4:H4"/>
    <mergeCell ref="B5:H5"/>
    <mergeCell ref="B17:H17"/>
    <mergeCell ref="F19:H19"/>
    <mergeCell ref="F18:H18"/>
    <mergeCell ref="D18:E19"/>
    <mergeCell ref="B11:H15"/>
    <mergeCell ref="B7:H7"/>
    <mergeCell ref="B8:H8"/>
  </mergeCells>
  <hyperlinks>
    <hyperlink ref="B5:H5" r:id="rId1" display="davidl@umn.edu"/>
    <hyperlink ref="B5" r:id="rId2" display="mark.hughes@ars.usda.gov"/>
    <hyperlink ref="B7" r:id="rId3" display="USDA-ARS Cereal Disease Laboratory"/>
    <hyperlink ref="B38" r:id="rId4" display="Cereal Rust Bulletins"/>
    <hyperlink ref="B34" r:id="rId5" display=" For more details on the 2013 cereal rust season, please see the 2013 Cereal Rust Bulletins."/>
    <hyperlink ref="C34" r:id="rId6" display="http://www.ars.usda.gov/main/docs.htm?docid=9757"/>
    <hyperlink ref="D34" r:id="rId7" display="http://www.ars.usda.gov/main/docs.htm?docid=9757"/>
    <hyperlink ref="E34" r:id="rId8" display="http://www.ars.usda.gov/main/docs.htm?docid=9757"/>
    <hyperlink ref="F34" r:id="rId9" display="http://www.ars.usda.gov/main/docs.htm?docid=9757"/>
    <hyperlink ref="G34" r:id="rId10" display="http://www.ars.usda.gov/main/docs.htm?docid=9757"/>
    <hyperlink ref="H34" r:id="rId11" display="http://www.ars.usda.gov/main/docs.htm?docid=9757"/>
    <hyperlink ref="B39" r:id="rId12" display="Cereal Disease Laboratory website"/>
    <hyperlink ref="C39" r:id="rId13" display="http://www.ars.usda.gov/main/site_main.htm?modecode=36-40-05-00"/>
    <hyperlink ref="D39" r:id="rId14" display="http://www.ars.usda.gov/main/site_main.htm?modecode=36-40-05-00"/>
  </hyperlinks>
  <printOptions horizontalCentered="1"/>
  <pageMargins left="0.75" right="0.75" top="0.75" bottom="1" header="0.5" footer="0.5"/>
  <pageSetup fitToHeight="1" fitToWidth="1" orientation="landscape" scale="7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zoomScale="150" zoomScaleNormal="150" workbookViewId="0" topLeftCell="A1">
      <selection activeCell="A1" sqref="A1:L1"/>
    </sheetView>
  </sheetViews>
  <sheetFormatPr defaultColWidth="11.00390625" defaultRowHeight="12.75"/>
  <cols>
    <col min="1" max="1" width="11.00390625" style="1" customWidth="1"/>
    <col min="2" max="3" width="9.00390625" style="1" customWidth="1"/>
    <col min="4" max="4" width="10.875" style="1" customWidth="1"/>
    <col min="5" max="5" width="9.00390625" style="97" customWidth="1"/>
    <col min="6" max="6" width="9.00390625" style="1" customWidth="1"/>
    <col min="7" max="7" width="0.875" style="1" customWidth="1"/>
    <col min="8" max="8" width="9.00390625" style="45" customWidth="1"/>
    <col min="9" max="9" width="9.00390625" style="1" customWidth="1"/>
    <col min="10" max="10" width="0.875" style="1" customWidth="1"/>
    <col min="11" max="11" width="9.00390625" style="1" customWidth="1"/>
    <col min="12" max="12" width="9.00390625" style="9" customWidth="1"/>
    <col min="13" max="16384" width="11.00390625" style="1" customWidth="1"/>
  </cols>
  <sheetData>
    <row r="1" spans="1:12" ht="19.5" customHeight="1">
      <c r="A1" s="127" t="s">
        <v>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</row>
    <row r="2" spans="1:12" ht="4.5" customHeight="1">
      <c r="A2" s="6"/>
      <c r="B2" s="6"/>
      <c r="C2" s="6"/>
      <c r="D2" s="6"/>
      <c r="E2" s="98"/>
      <c r="F2" s="6"/>
      <c r="G2" s="6"/>
      <c r="H2" s="90"/>
      <c r="I2" s="6"/>
      <c r="J2" s="6"/>
      <c r="K2" s="6"/>
      <c r="L2" s="35"/>
    </row>
    <row r="3" spans="5:12" ht="12" customHeight="1">
      <c r="E3" s="128" t="s">
        <v>65</v>
      </c>
      <c r="F3" s="128"/>
      <c r="G3" s="128"/>
      <c r="H3" s="128"/>
      <c r="I3" s="128"/>
      <c r="J3" s="128"/>
      <c r="K3" s="128"/>
      <c r="L3" s="128"/>
    </row>
    <row r="4" spans="2:12" ht="12" customHeight="1">
      <c r="B4" s="2">
        <v>1000</v>
      </c>
      <c r="C4" s="3" t="s">
        <v>70</v>
      </c>
      <c r="D4" s="3" t="s">
        <v>35</v>
      </c>
      <c r="E4" s="129" t="s">
        <v>66</v>
      </c>
      <c r="F4" s="129"/>
      <c r="G4" s="4"/>
      <c r="H4" s="128" t="s">
        <v>67</v>
      </c>
      <c r="I4" s="128"/>
      <c r="K4" s="130" t="s">
        <v>68</v>
      </c>
      <c r="L4" s="130"/>
    </row>
    <row r="5" spans="2:12" ht="12" customHeight="1">
      <c r="B5" s="3" t="s">
        <v>36</v>
      </c>
      <c r="C5" s="3" t="s">
        <v>37</v>
      </c>
      <c r="D5" s="3" t="s">
        <v>38</v>
      </c>
      <c r="E5" s="9"/>
      <c r="F5" s="2">
        <v>1000</v>
      </c>
      <c r="G5" s="3"/>
      <c r="H5" s="2"/>
      <c r="I5" s="2">
        <v>1000</v>
      </c>
      <c r="J5" s="3"/>
      <c r="K5" s="3"/>
      <c r="L5" s="2">
        <v>1000</v>
      </c>
    </row>
    <row r="6" spans="1:12" ht="12" customHeight="1">
      <c r="A6" s="6" t="s">
        <v>69</v>
      </c>
      <c r="B6" s="7" t="s">
        <v>31</v>
      </c>
      <c r="C6" s="7" t="s">
        <v>39</v>
      </c>
      <c r="D6" s="7" t="s">
        <v>40</v>
      </c>
      <c r="E6" s="35" t="s">
        <v>41</v>
      </c>
      <c r="F6" s="7" t="s">
        <v>37</v>
      </c>
      <c r="G6" s="7"/>
      <c r="H6" s="42" t="s">
        <v>41</v>
      </c>
      <c r="I6" s="7" t="s">
        <v>37</v>
      </c>
      <c r="J6" s="7"/>
      <c r="K6" s="7" t="s">
        <v>41</v>
      </c>
      <c r="L6" s="35" t="s">
        <v>37</v>
      </c>
    </row>
    <row r="7" spans="1:12" ht="12" customHeight="1">
      <c r="A7" s="76" t="s">
        <v>42</v>
      </c>
      <c r="B7" s="45">
        <v>220</v>
      </c>
      <c r="C7" s="97">
        <v>68</v>
      </c>
      <c r="D7" s="45">
        <v>14960</v>
      </c>
      <c r="E7" s="2">
        <v>0</v>
      </c>
      <c r="F7" s="2">
        <v>0</v>
      </c>
      <c r="G7" s="3"/>
      <c r="H7" s="2">
        <v>0</v>
      </c>
      <c r="I7" s="2">
        <v>0</v>
      </c>
      <c r="J7" s="3"/>
      <c r="K7" s="2">
        <v>0</v>
      </c>
      <c r="L7" s="2">
        <f>$D7*K7/(100-$K7)</f>
        <v>0</v>
      </c>
    </row>
    <row r="8" spans="1:12" ht="12" customHeight="1">
      <c r="A8" s="76" t="s">
        <v>17</v>
      </c>
      <c r="B8" s="45">
        <v>2</v>
      </c>
      <c r="C8" s="97">
        <v>103</v>
      </c>
      <c r="D8" s="45">
        <v>206</v>
      </c>
      <c r="E8" s="2" t="s">
        <v>100</v>
      </c>
      <c r="F8" s="3" t="s">
        <v>26</v>
      </c>
      <c r="G8" s="3"/>
      <c r="H8" s="2" t="s">
        <v>26</v>
      </c>
      <c r="I8" s="3" t="s">
        <v>26</v>
      </c>
      <c r="J8" s="3"/>
      <c r="K8" s="2" t="s">
        <v>26</v>
      </c>
      <c r="L8" s="3" t="s">
        <v>26</v>
      </c>
    </row>
    <row r="9" spans="1:12" ht="12" customHeight="1">
      <c r="A9" s="76" t="s">
        <v>43</v>
      </c>
      <c r="B9" s="45">
        <v>240</v>
      </c>
      <c r="C9" s="97">
        <v>56</v>
      </c>
      <c r="D9" s="45">
        <v>13440</v>
      </c>
      <c r="E9" s="2">
        <v>0</v>
      </c>
      <c r="F9" s="2">
        <v>0</v>
      </c>
      <c r="G9" s="2"/>
      <c r="H9" s="2">
        <v>0</v>
      </c>
      <c r="I9" s="2">
        <v>0</v>
      </c>
      <c r="J9" s="3"/>
      <c r="K9" s="3" t="s">
        <v>25</v>
      </c>
      <c r="L9" s="3" t="s">
        <v>25</v>
      </c>
    </row>
    <row r="10" spans="1:12" ht="12" customHeight="1">
      <c r="A10" s="76" t="s">
        <v>44</v>
      </c>
      <c r="B10" s="45">
        <v>150</v>
      </c>
      <c r="C10" s="97">
        <v>70</v>
      </c>
      <c r="D10" s="45">
        <v>10500</v>
      </c>
      <c r="E10" s="2">
        <v>0</v>
      </c>
      <c r="F10" s="2">
        <f>$D10*E10/(100-$E10)</f>
        <v>0</v>
      </c>
      <c r="G10" s="3"/>
      <c r="H10" s="2">
        <v>0</v>
      </c>
      <c r="I10" s="2">
        <f>$D10*H10/(100-$H10)</f>
        <v>0</v>
      </c>
      <c r="J10" s="3"/>
      <c r="K10" s="2">
        <v>2.5</v>
      </c>
      <c r="L10" s="2">
        <f>$D10*K10/(100-$K10)</f>
        <v>269.2307692307692</v>
      </c>
    </row>
    <row r="11" spans="1:12" ht="12" customHeight="1">
      <c r="A11" s="76" t="s">
        <v>47</v>
      </c>
      <c r="B11" s="45">
        <v>2140</v>
      </c>
      <c r="C11" s="97">
        <v>37</v>
      </c>
      <c r="D11" s="45">
        <v>79180</v>
      </c>
      <c r="E11" s="2">
        <v>0</v>
      </c>
      <c r="F11" s="2">
        <v>0</v>
      </c>
      <c r="G11" s="3"/>
      <c r="H11" s="2" t="s">
        <v>99</v>
      </c>
      <c r="I11" s="2" t="s">
        <v>25</v>
      </c>
      <c r="J11" s="3"/>
      <c r="K11" s="2">
        <v>25</v>
      </c>
      <c r="L11" s="2">
        <f>$D11*K11/(100-$K11)</f>
        <v>26393.333333333332</v>
      </c>
    </row>
    <row r="12" spans="1:12" ht="12" customHeight="1">
      <c r="A12" s="76" t="s">
        <v>18</v>
      </c>
      <c r="B12" s="45">
        <v>65</v>
      </c>
      <c r="C12" s="97">
        <v>65</v>
      </c>
      <c r="D12" s="45">
        <v>4225</v>
      </c>
      <c r="E12" s="2">
        <v>0</v>
      </c>
      <c r="F12" s="2">
        <v>0</v>
      </c>
      <c r="G12" s="3"/>
      <c r="H12" s="3" t="s">
        <v>25</v>
      </c>
      <c r="I12" s="3" t="s">
        <v>25</v>
      </c>
      <c r="J12" s="3"/>
      <c r="K12" s="2">
        <v>0</v>
      </c>
      <c r="L12" s="2">
        <v>0</v>
      </c>
    </row>
    <row r="13" spans="1:12" ht="12" customHeight="1">
      <c r="A13" s="76" t="s">
        <v>48</v>
      </c>
      <c r="B13" s="45">
        <v>15</v>
      </c>
      <c r="C13" s="97">
        <v>43</v>
      </c>
      <c r="D13" s="45">
        <v>645</v>
      </c>
      <c r="E13" s="3" t="s">
        <v>26</v>
      </c>
      <c r="F13" s="3" t="s">
        <v>26</v>
      </c>
      <c r="G13" s="3"/>
      <c r="H13" s="2" t="s">
        <v>26</v>
      </c>
      <c r="I13" s="3" t="s">
        <v>26</v>
      </c>
      <c r="J13" s="3"/>
      <c r="K13" s="2" t="s">
        <v>26</v>
      </c>
      <c r="L13" s="3" t="s">
        <v>26</v>
      </c>
    </row>
    <row r="14" spans="1:12" ht="12" customHeight="1">
      <c r="A14" s="76" t="s">
        <v>49</v>
      </c>
      <c r="B14" s="45">
        <v>145</v>
      </c>
      <c r="C14" s="97">
        <v>43</v>
      </c>
      <c r="D14" s="45">
        <v>6235</v>
      </c>
      <c r="E14" s="2">
        <v>0</v>
      </c>
      <c r="F14" s="2">
        <f>$D14*E14/(100-$E14)</f>
        <v>0</v>
      </c>
      <c r="G14" s="3"/>
      <c r="H14" s="2">
        <v>0.75</v>
      </c>
      <c r="I14" s="2">
        <f>$D14*H14/(100-$H14)</f>
        <v>47.11586901763224</v>
      </c>
      <c r="J14" s="3"/>
      <c r="K14" s="2" t="s">
        <v>25</v>
      </c>
      <c r="L14" s="2" t="s">
        <v>25</v>
      </c>
    </row>
    <row r="15" spans="1:12" ht="12" customHeight="1">
      <c r="A15" s="76" t="s">
        <v>50</v>
      </c>
      <c r="B15" s="45">
        <v>700</v>
      </c>
      <c r="C15" s="97">
        <v>82</v>
      </c>
      <c r="D15" s="45">
        <v>57400</v>
      </c>
      <c r="E15" s="2">
        <v>0</v>
      </c>
      <c r="F15" s="2">
        <f>$D15*E15/(100-$E15)</f>
        <v>0</v>
      </c>
      <c r="G15" s="3"/>
      <c r="H15" s="2">
        <v>0</v>
      </c>
      <c r="I15" s="2">
        <f>$D15*H15/(100-$H15)</f>
        <v>0</v>
      </c>
      <c r="J15" s="3"/>
      <c r="K15" s="2">
        <v>3</v>
      </c>
      <c r="L15" s="2">
        <f>$D15*K15/(100-$K15)</f>
        <v>1775.2577319587629</v>
      </c>
    </row>
    <row r="16" spans="1:12" ht="12" customHeight="1">
      <c r="A16" s="76" t="s">
        <v>51</v>
      </c>
      <c r="B16" s="45">
        <v>520</v>
      </c>
      <c r="C16" s="97">
        <v>65</v>
      </c>
      <c r="D16" s="45">
        <v>33800</v>
      </c>
      <c r="E16" s="3" t="s">
        <v>26</v>
      </c>
      <c r="F16" s="3" t="s">
        <v>26</v>
      </c>
      <c r="G16" s="3"/>
      <c r="H16" s="3" t="s">
        <v>26</v>
      </c>
      <c r="I16" s="3" t="s">
        <v>26</v>
      </c>
      <c r="J16" s="3"/>
      <c r="K16" s="3" t="s">
        <v>26</v>
      </c>
      <c r="L16" s="3" t="s">
        <v>26</v>
      </c>
    </row>
    <row r="17" spans="1:12" ht="12" customHeight="1">
      <c r="A17" s="76" t="s">
        <v>72</v>
      </c>
      <c r="B17" s="45">
        <v>260</v>
      </c>
      <c r="C17" s="97">
        <v>68</v>
      </c>
      <c r="D17" s="45">
        <v>17680</v>
      </c>
      <c r="E17" s="2">
        <v>0</v>
      </c>
      <c r="F17" s="2">
        <v>0</v>
      </c>
      <c r="G17" s="3"/>
      <c r="H17" s="2">
        <v>1</v>
      </c>
      <c r="I17" s="2">
        <f>$D17*H17/(100-$H17)</f>
        <v>178.58585858585857</v>
      </c>
      <c r="J17" s="3"/>
      <c r="K17" s="2">
        <v>1.5</v>
      </c>
      <c r="L17" s="2">
        <f>$D17*K17/(100-$K17)</f>
        <v>269.23857868020303</v>
      </c>
    </row>
    <row r="18" spans="1:12" ht="12" customHeight="1">
      <c r="A18" s="76" t="s">
        <v>79</v>
      </c>
      <c r="B18" s="45">
        <v>15</v>
      </c>
      <c r="C18" s="97">
        <v>52</v>
      </c>
      <c r="D18" s="45">
        <v>780</v>
      </c>
      <c r="E18" s="2" t="s">
        <v>26</v>
      </c>
      <c r="F18" s="2" t="s">
        <v>26</v>
      </c>
      <c r="G18" s="3"/>
      <c r="H18" s="2" t="s">
        <v>26</v>
      </c>
      <c r="I18" s="2" t="s">
        <v>26</v>
      </c>
      <c r="J18" s="3"/>
      <c r="K18" s="2" t="s">
        <v>26</v>
      </c>
      <c r="L18" s="2" t="s">
        <v>26</v>
      </c>
    </row>
    <row r="19" spans="1:12" ht="12" customHeight="1">
      <c r="A19" s="76" t="s">
        <v>111</v>
      </c>
      <c r="B19" s="45">
        <v>8700</v>
      </c>
      <c r="C19" s="97">
        <v>37</v>
      </c>
      <c r="D19" s="45">
        <v>321900</v>
      </c>
      <c r="E19" s="2" t="s">
        <v>25</v>
      </c>
      <c r="F19" s="2" t="s">
        <v>25</v>
      </c>
      <c r="G19" s="3"/>
      <c r="H19" s="2" t="s">
        <v>25</v>
      </c>
      <c r="I19" s="2" t="s">
        <v>25</v>
      </c>
      <c r="J19" s="3"/>
      <c r="K19" s="2">
        <v>15.4</v>
      </c>
      <c r="L19" s="2">
        <f>$D19*K19/(100-$K19)</f>
        <v>58596.453900709224</v>
      </c>
    </row>
    <row r="20" spans="1:12" ht="12" customHeight="1">
      <c r="A20" s="76" t="s">
        <v>74</v>
      </c>
      <c r="B20" s="45">
        <v>440</v>
      </c>
      <c r="C20" s="97">
        <v>73</v>
      </c>
      <c r="D20" s="45">
        <v>32120</v>
      </c>
      <c r="E20" s="2" t="s">
        <v>26</v>
      </c>
      <c r="F20" s="9" t="s">
        <v>26</v>
      </c>
      <c r="G20" s="3"/>
      <c r="H20" s="9" t="s">
        <v>26</v>
      </c>
      <c r="I20" s="9" t="s">
        <v>26</v>
      </c>
      <c r="J20" s="3"/>
      <c r="K20" s="9" t="s">
        <v>26</v>
      </c>
      <c r="L20" s="9" t="s">
        <v>26</v>
      </c>
    </row>
    <row r="21" spans="1:12" ht="12" customHeight="1">
      <c r="A21" s="76" t="s">
        <v>75</v>
      </c>
      <c r="B21" s="45">
        <v>92</v>
      </c>
      <c r="C21" s="97">
        <v>39</v>
      </c>
      <c r="D21" s="45">
        <v>3588</v>
      </c>
      <c r="E21" s="2" t="s">
        <v>25</v>
      </c>
      <c r="F21" s="9" t="s">
        <v>25</v>
      </c>
      <c r="G21" s="9"/>
      <c r="H21" s="2" t="s">
        <v>25</v>
      </c>
      <c r="I21" s="9" t="s">
        <v>25</v>
      </c>
      <c r="J21" s="9"/>
      <c r="K21" s="9" t="s">
        <v>25</v>
      </c>
      <c r="L21" s="2" t="s">
        <v>25</v>
      </c>
    </row>
    <row r="22" spans="1:12" ht="12" customHeight="1">
      <c r="A22" s="76" t="s">
        <v>19</v>
      </c>
      <c r="B22" s="45">
        <v>270</v>
      </c>
      <c r="C22" s="97">
        <v>64</v>
      </c>
      <c r="D22" s="45">
        <v>17280</v>
      </c>
      <c r="E22" s="2">
        <v>0</v>
      </c>
      <c r="F22" s="2">
        <v>0</v>
      </c>
      <c r="G22" s="3"/>
      <c r="H22" s="2" t="s">
        <v>25</v>
      </c>
      <c r="I22" s="3" t="s">
        <v>25</v>
      </c>
      <c r="J22" s="3"/>
      <c r="K22" s="2" t="s">
        <v>25</v>
      </c>
      <c r="L22" s="3" t="s">
        <v>25</v>
      </c>
    </row>
    <row r="23" spans="1:14" ht="12" customHeight="1">
      <c r="A23" s="76" t="s">
        <v>76</v>
      </c>
      <c r="B23" s="45">
        <v>475</v>
      </c>
      <c r="C23" s="97">
        <v>81</v>
      </c>
      <c r="D23" s="45">
        <v>38475</v>
      </c>
      <c r="E23" s="2" t="s">
        <v>25</v>
      </c>
      <c r="F23" s="2" t="s">
        <v>25</v>
      </c>
      <c r="G23" s="3"/>
      <c r="H23" s="2">
        <v>1</v>
      </c>
      <c r="I23" s="2">
        <f>$D23*H23/(100-$H23)</f>
        <v>388.6363636363636</v>
      </c>
      <c r="J23" s="3"/>
      <c r="K23" s="2" t="s">
        <v>25</v>
      </c>
      <c r="L23" s="2" t="s">
        <v>25</v>
      </c>
      <c r="N23" s="79"/>
    </row>
    <row r="24" spans="1:12" ht="12" customHeight="1">
      <c r="A24" s="76" t="s">
        <v>77</v>
      </c>
      <c r="B24" s="45">
        <v>43</v>
      </c>
      <c r="C24" s="97">
        <v>58</v>
      </c>
      <c r="D24" s="45">
        <v>2494</v>
      </c>
      <c r="E24" s="2">
        <v>0</v>
      </c>
      <c r="F24" s="2">
        <f>$D24*E24/(100-$E24)</f>
        <v>0</v>
      </c>
      <c r="G24" s="3"/>
      <c r="H24" s="2" t="s">
        <v>25</v>
      </c>
      <c r="I24" s="2" t="s">
        <v>25</v>
      </c>
      <c r="J24" s="3"/>
      <c r="K24" s="2">
        <v>15</v>
      </c>
      <c r="L24" s="2">
        <f>$D24*K24/(100-$K24)</f>
        <v>440.11764705882354</v>
      </c>
    </row>
    <row r="25" spans="1:12" ht="12" customHeight="1">
      <c r="A25" s="76" t="s">
        <v>80</v>
      </c>
      <c r="B25" s="45">
        <v>120</v>
      </c>
      <c r="C25" s="97">
        <v>48</v>
      </c>
      <c r="D25" s="45">
        <v>5760</v>
      </c>
      <c r="E25" s="2">
        <v>0</v>
      </c>
      <c r="F25" s="2">
        <v>0</v>
      </c>
      <c r="G25" s="3"/>
      <c r="H25" s="2" t="s">
        <v>25</v>
      </c>
      <c r="I25" s="2" t="s">
        <v>25</v>
      </c>
      <c r="J25" s="3"/>
      <c r="K25" s="2" t="s">
        <v>25</v>
      </c>
      <c r="L25" s="2" t="s">
        <v>25</v>
      </c>
    </row>
    <row r="26" spans="1:12" ht="12" customHeight="1">
      <c r="A26" s="76" t="s">
        <v>78</v>
      </c>
      <c r="B26" s="45">
        <v>610</v>
      </c>
      <c r="C26" s="97">
        <v>53</v>
      </c>
      <c r="D26" s="45">
        <v>32330</v>
      </c>
      <c r="E26" s="2">
        <v>0</v>
      </c>
      <c r="F26" s="2">
        <f>$D26*E26/(100-$E26)</f>
        <v>0</v>
      </c>
      <c r="G26" s="3"/>
      <c r="H26" s="2" t="s">
        <v>25</v>
      </c>
      <c r="I26" s="2" t="s">
        <v>25</v>
      </c>
      <c r="J26" s="3"/>
      <c r="K26" s="2">
        <v>1.5</v>
      </c>
      <c r="L26" s="2">
        <f>$D26*K26/(100-$K26)</f>
        <v>492.33502538071065</v>
      </c>
    </row>
    <row r="27" spans="1:12" ht="12" customHeight="1">
      <c r="A27" s="76" t="s">
        <v>81</v>
      </c>
      <c r="B27" s="45">
        <v>2220</v>
      </c>
      <c r="C27" s="97">
        <v>41</v>
      </c>
      <c r="D27" s="45">
        <v>91020</v>
      </c>
      <c r="E27" s="2">
        <v>0</v>
      </c>
      <c r="F27" s="2">
        <f>$D27*E27/(100-$E27)</f>
        <v>0</v>
      </c>
      <c r="G27" s="3"/>
      <c r="H27" s="2">
        <v>0</v>
      </c>
      <c r="I27" s="2">
        <f>$D27*H27/(100-$H27)</f>
        <v>0</v>
      </c>
      <c r="J27" s="3"/>
      <c r="K27" s="2">
        <v>2</v>
      </c>
      <c r="L27" s="2">
        <f>$D27*K27/(100-$K27)</f>
        <v>1857.5510204081634</v>
      </c>
    </row>
    <row r="28" spans="1:12" ht="12" customHeight="1">
      <c r="A28" s="76" t="s">
        <v>83</v>
      </c>
      <c r="B28" s="45">
        <v>1210</v>
      </c>
      <c r="C28" s="97">
        <v>38</v>
      </c>
      <c r="D28" s="45">
        <v>45980</v>
      </c>
      <c r="E28" s="2">
        <v>0</v>
      </c>
      <c r="F28" s="2">
        <v>0</v>
      </c>
      <c r="G28" s="3"/>
      <c r="H28" s="2" t="s">
        <v>25</v>
      </c>
      <c r="I28" s="2" t="s">
        <v>25</v>
      </c>
      <c r="J28" s="3"/>
      <c r="K28" s="2">
        <v>12</v>
      </c>
      <c r="L28" s="2">
        <f>$D28*K28/(100-$K28)</f>
        <v>6270</v>
      </c>
    </row>
    <row r="29" spans="1:12" ht="12" customHeight="1">
      <c r="A29" s="76" t="s">
        <v>92</v>
      </c>
      <c r="B29" s="45">
        <v>6</v>
      </c>
      <c r="C29" s="97">
        <v>90</v>
      </c>
      <c r="D29" s="45">
        <v>540</v>
      </c>
      <c r="E29" s="2" t="s">
        <v>26</v>
      </c>
      <c r="F29" s="3" t="s">
        <v>26</v>
      </c>
      <c r="G29" s="3"/>
      <c r="H29" s="2" t="s">
        <v>26</v>
      </c>
      <c r="I29" s="3" t="s">
        <v>26</v>
      </c>
      <c r="J29" s="3"/>
      <c r="K29" s="2" t="s">
        <v>26</v>
      </c>
      <c r="L29" s="3" t="s">
        <v>26</v>
      </c>
    </row>
    <row r="30" spans="1:12" ht="10.5" customHeight="1">
      <c r="A30" s="76" t="s">
        <v>93</v>
      </c>
      <c r="B30" s="45">
        <v>20</v>
      </c>
      <c r="C30" s="97">
        <v>50</v>
      </c>
      <c r="D30" s="45">
        <v>1000</v>
      </c>
      <c r="E30" s="2" t="s">
        <v>26</v>
      </c>
      <c r="F30" s="3" t="s">
        <v>26</v>
      </c>
      <c r="G30" s="3"/>
      <c r="H30" s="2" t="s">
        <v>26</v>
      </c>
      <c r="I30" s="3" t="s">
        <v>26</v>
      </c>
      <c r="J30" s="3"/>
      <c r="K30" s="2" t="s">
        <v>26</v>
      </c>
      <c r="L30" s="3" t="s">
        <v>26</v>
      </c>
    </row>
    <row r="31" spans="1:12" ht="12" customHeight="1">
      <c r="A31" s="76" t="s">
        <v>82</v>
      </c>
      <c r="B31" s="45">
        <v>190</v>
      </c>
      <c r="C31" s="97">
        <v>25</v>
      </c>
      <c r="D31" s="45">
        <v>4750</v>
      </c>
      <c r="E31" s="2" t="s">
        <v>26</v>
      </c>
      <c r="F31" s="3" t="s">
        <v>26</v>
      </c>
      <c r="G31" s="3"/>
      <c r="H31" s="2" t="s">
        <v>26</v>
      </c>
      <c r="I31" s="3" t="s">
        <v>26</v>
      </c>
      <c r="J31" s="3"/>
      <c r="K31" s="2" t="s">
        <v>26</v>
      </c>
      <c r="L31" s="3" t="s">
        <v>26</v>
      </c>
    </row>
    <row r="32" spans="1:12" ht="12" customHeight="1">
      <c r="A32" s="76" t="s">
        <v>84</v>
      </c>
      <c r="B32" s="45">
        <v>110</v>
      </c>
      <c r="C32" s="97">
        <v>63</v>
      </c>
      <c r="D32" s="45">
        <v>6930</v>
      </c>
      <c r="E32" s="2">
        <v>0</v>
      </c>
      <c r="F32" s="2">
        <v>0</v>
      </c>
      <c r="G32" s="3"/>
      <c r="H32" s="2" t="s">
        <v>25</v>
      </c>
      <c r="I32" s="2" t="s">
        <v>25</v>
      </c>
      <c r="J32" s="3"/>
      <c r="K32" s="2">
        <v>0</v>
      </c>
      <c r="L32" s="2">
        <v>0</v>
      </c>
    </row>
    <row r="33" spans="1:12" ht="12" customHeight="1">
      <c r="A33" s="76" t="s">
        <v>85</v>
      </c>
      <c r="B33" s="45">
        <v>570</v>
      </c>
      <c r="C33" s="97">
        <v>53</v>
      </c>
      <c r="D33" s="45">
        <v>30210</v>
      </c>
      <c r="E33" s="2">
        <v>0</v>
      </c>
      <c r="F33" s="2">
        <f>$D33*E33/(100-$E33)</f>
        <v>0</v>
      </c>
      <c r="G33" s="3"/>
      <c r="H33" s="2" t="s">
        <v>25</v>
      </c>
      <c r="I33" s="2" t="s">
        <v>25</v>
      </c>
      <c r="J33" s="3"/>
      <c r="K33" s="2">
        <v>0</v>
      </c>
      <c r="L33" s="2">
        <v>0</v>
      </c>
    </row>
    <row r="34" spans="1:12" ht="12" customHeight="1">
      <c r="A34" s="76" t="s">
        <v>3</v>
      </c>
      <c r="B34" s="45">
        <v>190</v>
      </c>
      <c r="C34" s="97">
        <v>44</v>
      </c>
      <c r="D34" s="45">
        <v>8360</v>
      </c>
      <c r="E34" s="2">
        <v>0</v>
      </c>
      <c r="F34" s="2">
        <v>0</v>
      </c>
      <c r="G34" s="3"/>
      <c r="H34" s="2">
        <v>0</v>
      </c>
      <c r="I34" s="2">
        <v>0</v>
      </c>
      <c r="J34" s="3">
        <v>0</v>
      </c>
      <c r="K34" s="2">
        <v>0</v>
      </c>
      <c r="L34" s="2">
        <f>$D34*K34/(100-$K34)</f>
        <v>0</v>
      </c>
    </row>
    <row r="35" spans="1:12" ht="12" customHeight="1">
      <c r="A35" s="76" t="s">
        <v>4</v>
      </c>
      <c r="B35" s="45">
        <v>480</v>
      </c>
      <c r="C35" s="97">
        <v>67</v>
      </c>
      <c r="D35" s="45">
        <v>32160</v>
      </c>
      <c r="E35" s="2" t="s">
        <v>25</v>
      </c>
      <c r="F35" s="2" t="s">
        <v>25</v>
      </c>
      <c r="G35" s="3"/>
      <c r="H35" s="2" t="s">
        <v>25</v>
      </c>
      <c r="I35" s="2" t="s">
        <v>25</v>
      </c>
      <c r="J35" s="3"/>
      <c r="K35" s="2" t="s">
        <v>26</v>
      </c>
      <c r="L35" s="2" t="s">
        <v>26</v>
      </c>
    </row>
    <row r="36" spans="1:12" ht="12" customHeight="1">
      <c r="A36" s="76" t="s">
        <v>5</v>
      </c>
      <c r="B36" s="45">
        <v>3800</v>
      </c>
      <c r="C36" s="97">
        <v>26</v>
      </c>
      <c r="D36" s="45">
        <v>98800</v>
      </c>
      <c r="E36" s="2">
        <v>0</v>
      </c>
      <c r="F36" s="2">
        <f>$D36*E36/(100-$E36)</f>
        <v>0</v>
      </c>
      <c r="G36" s="3"/>
      <c r="H36" s="2">
        <v>4</v>
      </c>
      <c r="I36" s="2">
        <f>$D36*H36/(100-$H36)</f>
        <v>4116.666666666667</v>
      </c>
      <c r="J36" s="3"/>
      <c r="K36" s="2">
        <v>25</v>
      </c>
      <c r="L36" s="2">
        <f>$D36*K36/(100-$K36)</f>
        <v>32933.333333333336</v>
      </c>
    </row>
    <row r="37" spans="1:12" ht="12" customHeight="1">
      <c r="A37" s="76" t="s">
        <v>6</v>
      </c>
      <c r="B37" s="45">
        <v>735</v>
      </c>
      <c r="C37" s="97">
        <v>47</v>
      </c>
      <c r="D37" s="45">
        <v>34545</v>
      </c>
      <c r="E37" s="2">
        <v>0</v>
      </c>
      <c r="F37" s="2">
        <v>0</v>
      </c>
      <c r="G37" s="3"/>
      <c r="H37" s="2" t="s">
        <v>25</v>
      </c>
      <c r="I37" s="2" t="s">
        <v>25</v>
      </c>
      <c r="J37" s="3"/>
      <c r="K37" s="9" t="s">
        <v>25</v>
      </c>
      <c r="L37" s="2" t="s">
        <v>25</v>
      </c>
    </row>
    <row r="38" spans="1:12" ht="12" customHeight="1">
      <c r="A38" s="76" t="s">
        <v>7</v>
      </c>
      <c r="B38" s="45">
        <v>175</v>
      </c>
      <c r="C38" s="97">
        <v>65</v>
      </c>
      <c r="D38" s="45">
        <v>11375</v>
      </c>
      <c r="E38" s="41" t="s">
        <v>26</v>
      </c>
      <c r="F38" s="28" t="s">
        <v>26</v>
      </c>
      <c r="G38" s="28"/>
      <c r="H38" s="41" t="s">
        <v>26</v>
      </c>
      <c r="I38" s="28" t="s">
        <v>26</v>
      </c>
      <c r="J38" s="28"/>
      <c r="K38" s="41" t="s">
        <v>26</v>
      </c>
      <c r="L38" s="28" t="s">
        <v>26</v>
      </c>
    </row>
    <row r="39" spans="1:12" ht="12" customHeight="1">
      <c r="A39" s="76" t="s">
        <v>8</v>
      </c>
      <c r="B39" s="45">
        <v>160</v>
      </c>
      <c r="C39" s="97">
        <v>46</v>
      </c>
      <c r="D39" s="45">
        <v>7360</v>
      </c>
      <c r="E39" s="2">
        <v>0</v>
      </c>
      <c r="F39" s="2">
        <v>0</v>
      </c>
      <c r="G39" s="3"/>
      <c r="H39" s="2">
        <v>0</v>
      </c>
      <c r="I39" s="2">
        <v>0</v>
      </c>
      <c r="J39" s="3"/>
      <c r="K39" s="2">
        <v>0</v>
      </c>
      <c r="L39" s="2">
        <v>0</v>
      </c>
    </row>
    <row r="40" spans="1:12" ht="12" customHeight="1">
      <c r="A40" s="76" t="s">
        <v>9</v>
      </c>
      <c r="B40" s="45">
        <v>970</v>
      </c>
      <c r="C40" s="97">
        <v>44</v>
      </c>
      <c r="D40" s="45">
        <v>42680</v>
      </c>
      <c r="E40" s="2" t="s">
        <v>25</v>
      </c>
      <c r="F40" s="2" t="s">
        <v>25</v>
      </c>
      <c r="G40" s="3"/>
      <c r="H40" s="2" t="s">
        <v>25</v>
      </c>
      <c r="I40" s="2" t="s">
        <v>25</v>
      </c>
      <c r="J40" s="3"/>
      <c r="K40" s="2">
        <v>15</v>
      </c>
      <c r="L40" s="2">
        <f>$D40*K40/(100-$K40)</f>
        <v>7531.764705882353</v>
      </c>
    </row>
    <row r="41" spans="1:12" ht="12" customHeight="1">
      <c r="A41" s="76" t="s">
        <v>10</v>
      </c>
      <c r="B41" s="45">
        <v>395</v>
      </c>
      <c r="C41" s="97">
        <v>68</v>
      </c>
      <c r="D41" s="45">
        <v>26860</v>
      </c>
      <c r="E41" s="2">
        <v>0</v>
      </c>
      <c r="F41" s="2">
        <v>0</v>
      </c>
      <c r="G41" s="3"/>
      <c r="H41" s="2" t="s">
        <v>25</v>
      </c>
      <c r="I41" s="2" t="s">
        <v>25</v>
      </c>
      <c r="J41" s="3"/>
      <c r="K41" s="2" t="s">
        <v>25</v>
      </c>
      <c r="L41" s="2" t="s">
        <v>25</v>
      </c>
    </row>
    <row r="42" spans="1:12" ht="12" customHeight="1">
      <c r="A42" s="76" t="s">
        <v>11</v>
      </c>
      <c r="B42" s="45">
        <v>3550</v>
      </c>
      <c r="C42" s="97">
        <v>30</v>
      </c>
      <c r="D42" s="45">
        <v>106500</v>
      </c>
      <c r="E42" s="2">
        <v>0</v>
      </c>
      <c r="F42" s="2">
        <v>0</v>
      </c>
      <c r="G42" s="3"/>
      <c r="H42" s="2">
        <v>4</v>
      </c>
      <c r="I42" s="2">
        <f>$D42*H42/(100-$H42)</f>
        <v>4437.5</v>
      </c>
      <c r="J42" s="3"/>
      <c r="K42" s="2">
        <v>25</v>
      </c>
      <c r="L42" s="2">
        <f>$D42*K42/(100-$K42)</f>
        <v>35500</v>
      </c>
    </row>
    <row r="43" spans="1:12" ht="12" customHeight="1">
      <c r="A43" s="76" t="s">
        <v>20</v>
      </c>
      <c r="B43" s="45">
        <v>110</v>
      </c>
      <c r="C43" s="97">
        <v>48</v>
      </c>
      <c r="D43" s="45">
        <v>5280</v>
      </c>
      <c r="E43" s="2" t="s">
        <v>26</v>
      </c>
      <c r="F43" s="3" t="s">
        <v>26</v>
      </c>
      <c r="G43" s="3"/>
      <c r="H43" s="2" t="s">
        <v>26</v>
      </c>
      <c r="I43" s="3" t="s">
        <v>26</v>
      </c>
      <c r="J43" s="3"/>
      <c r="K43" s="2" t="s">
        <v>26</v>
      </c>
      <c r="L43" s="3" t="s">
        <v>26</v>
      </c>
    </row>
    <row r="44" spans="1:12" s="63" customFormat="1" ht="12" customHeight="1">
      <c r="A44" s="85" t="s">
        <v>62</v>
      </c>
      <c r="B44" s="45">
        <v>210</v>
      </c>
      <c r="C44" s="97">
        <v>66</v>
      </c>
      <c r="D44" s="45">
        <v>13860</v>
      </c>
      <c r="E44" s="3" t="s">
        <v>26</v>
      </c>
      <c r="F44" s="3" t="s">
        <v>26</v>
      </c>
      <c r="G44" s="65"/>
      <c r="H44" s="3" t="s">
        <v>26</v>
      </c>
      <c r="I44" s="3" t="s">
        <v>26</v>
      </c>
      <c r="J44" s="65"/>
      <c r="K44" s="3" t="s">
        <v>26</v>
      </c>
      <c r="L44" s="3" t="s">
        <v>26</v>
      </c>
    </row>
    <row r="45" spans="1:12" ht="12" customHeight="1">
      <c r="A45" s="76" t="s">
        <v>12</v>
      </c>
      <c r="B45" s="45">
        <v>1590</v>
      </c>
      <c r="C45" s="97">
        <v>56</v>
      </c>
      <c r="D45" s="45">
        <v>89040</v>
      </c>
      <c r="E45" s="2">
        <v>0</v>
      </c>
      <c r="F45" s="2">
        <f>$D45*E45/(100-$E45)</f>
        <v>0</v>
      </c>
      <c r="G45" s="3"/>
      <c r="H45" s="2">
        <v>0</v>
      </c>
      <c r="I45" s="2">
        <v>0</v>
      </c>
      <c r="J45" s="3"/>
      <c r="K45" s="2">
        <v>1</v>
      </c>
      <c r="L45" s="2">
        <f>$D45*K45/(100-$K45)</f>
        <v>899.3939393939394</v>
      </c>
    </row>
    <row r="46" spans="1:12" ht="12" customHeight="1">
      <c r="A46" s="76" t="s">
        <v>13</v>
      </c>
      <c r="B46" s="45">
        <v>4</v>
      </c>
      <c r="C46" s="97">
        <v>60</v>
      </c>
      <c r="D46" s="45">
        <v>240</v>
      </c>
      <c r="E46" s="2" t="s">
        <v>26</v>
      </c>
      <c r="F46" s="3" t="s">
        <v>26</v>
      </c>
      <c r="G46" s="3"/>
      <c r="H46" s="2" t="s">
        <v>26</v>
      </c>
      <c r="I46" s="3" t="s">
        <v>26</v>
      </c>
      <c r="J46" s="3"/>
      <c r="K46" s="2" t="s">
        <v>26</v>
      </c>
      <c r="L46" s="3" t="s">
        <v>26</v>
      </c>
    </row>
    <row r="47" spans="1:12" ht="12" customHeight="1">
      <c r="A47" s="76" t="s">
        <v>14</v>
      </c>
      <c r="B47" s="45">
        <v>210</v>
      </c>
      <c r="C47" s="97">
        <v>74</v>
      </c>
      <c r="D47" s="45">
        <v>15540</v>
      </c>
      <c r="E47" s="41" t="s">
        <v>25</v>
      </c>
      <c r="F47" s="41" t="s">
        <v>25</v>
      </c>
      <c r="G47" s="28"/>
      <c r="H47" s="41">
        <v>1</v>
      </c>
      <c r="I47" s="41">
        <f>$D47*H47/(100-$H47)</f>
        <v>156.96969696969697</v>
      </c>
      <c r="J47" s="28"/>
      <c r="K47" s="41">
        <v>2</v>
      </c>
      <c r="L47" s="2">
        <f>$D47*K47/(100-$K47)</f>
        <v>317.14285714285717</v>
      </c>
    </row>
    <row r="48" spans="1:12" ht="12" customHeight="1">
      <c r="A48" s="77" t="s">
        <v>15</v>
      </c>
      <c r="B48" s="90">
        <v>130</v>
      </c>
      <c r="C48" s="98">
        <v>32</v>
      </c>
      <c r="D48" s="90">
        <v>4160</v>
      </c>
      <c r="E48" s="42" t="s">
        <v>26</v>
      </c>
      <c r="F48" s="7" t="s">
        <v>26</v>
      </c>
      <c r="G48" s="7"/>
      <c r="H48" s="42" t="s">
        <v>26</v>
      </c>
      <c r="I48" s="7" t="s">
        <v>26</v>
      </c>
      <c r="J48" s="7"/>
      <c r="K48" s="42" t="s">
        <v>26</v>
      </c>
      <c r="L48" s="7" t="s">
        <v>26</v>
      </c>
    </row>
    <row r="49" spans="1:12" s="10" customFormat="1" ht="12" customHeight="1">
      <c r="A49" s="12" t="s">
        <v>16</v>
      </c>
      <c r="E49" s="24" t="s">
        <v>25</v>
      </c>
      <c r="F49" s="2"/>
      <c r="G49" s="69"/>
      <c r="H49" s="9">
        <f>I50/D50*100</f>
        <v>0.6805981700960904</v>
      </c>
      <c r="I49" s="41"/>
      <c r="J49" s="69"/>
      <c r="K49" s="3">
        <f>L50/D50*100</f>
        <v>12.66579132516943</v>
      </c>
      <c r="L49" s="41"/>
    </row>
    <row r="50" spans="1:12" ht="12" customHeight="1">
      <c r="A50" s="15" t="s">
        <v>1</v>
      </c>
      <c r="B50" s="99">
        <f>SUM(B7:B48)</f>
        <v>32257</v>
      </c>
      <c r="C50" s="100">
        <v>42.5</v>
      </c>
      <c r="D50" s="99">
        <f>SUM(D7:D48)</f>
        <v>1370188</v>
      </c>
      <c r="E50" s="35"/>
      <c r="F50" s="42" t="s">
        <v>25</v>
      </c>
      <c r="G50" s="7"/>
      <c r="H50" s="42"/>
      <c r="I50" s="11">
        <f>SUM(I7:I48)</f>
        <v>9325.474454876217</v>
      </c>
      <c r="J50" s="7"/>
      <c r="K50" s="7"/>
      <c r="L50" s="11">
        <f>SUM(L7:L48)</f>
        <v>173545.1528425125</v>
      </c>
    </row>
    <row r="51" spans="1:12" ht="12" customHeight="1">
      <c r="A51" s="49" t="s">
        <v>86</v>
      </c>
      <c r="B51" s="49"/>
      <c r="C51" s="49"/>
      <c r="D51" s="49"/>
      <c r="E51" s="50"/>
      <c r="F51" s="49"/>
      <c r="G51" s="49"/>
      <c r="H51" s="101"/>
      <c r="I51" s="49"/>
      <c r="J51" s="49"/>
      <c r="K51" s="49"/>
      <c r="L51" s="51"/>
    </row>
    <row r="52" spans="1:12" ht="12" customHeight="1">
      <c r="A52" s="49" t="s">
        <v>127</v>
      </c>
      <c r="B52" s="49"/>
      <c r="C52" s="49"/>
      <c r="D52" s="49"/>
      <c r="E52" s="50"/>
      <c r="F52" s="49"/>
      <c r="G52" s="49"/>
      <c r="H52" s="101"/>
      <c r="I52" s="49"/>
      <c r="J52" s="49"/>
      <c r="K52" s="49"/>
      <c r="L52" s="51"/>
    </row>
    <row r="53" spans="1:12" ht="12.75" customHeight="1">
      <c r="A53" s="102" t="s">
        <v>112</v>
      </c>
      <c r="B53" s="49"/>
      <c r="C53" s="49"/>
      <c r="D53" s="49"/>
      <c r="E53" s="50"/>
      <c r="F53" s="49"/>
      <c r="G53" s="49"/>
      <c r="H53" s="101"/>
      <c r="I53" s="49"/>
      <c r="J53" s="49"/>
      <c r="K53" s="49"/>
      <c r="L53" s="51"/>
    </row>
    <row r="54" spans="1:13" ht="12.75">
      <c r="A54"/>
      <c r="B54"/>
      <c r="C54"/>
      <c r="D54"/>
      <c r="E54"/>
      <c r="F54"/>
      <c r="G54"/>
      <c r="H54"/>
      <c r="I54"/>
      <c r="J54"/>
      <c r="K54"/>
      <c r="L54"/>
      <c r="M54" s="10"/>
    </row>
    <row r="55" spans="1:13" ht="12.75">
      <c r="A55"/>
      <c r="B55"/>
      <c r="C55"/>
      <c r="D55"/>
      <c r="E55"/>
      <c r="F55"/>
      <c r="G55"/>
      <c r="H55"/>
      <c r="I55"/>
      <c r="J55"/>
      <c r="K55"/>
      <c r="L55"/>
      <c r="M55" s="10"/>
    </row>
  </sheetData>
  <sheetProtection/>
  <mergeCells count="5">
    <mergeCell ref="A1:L1"/>
    <mergeCell ref="E3:L3"/>
    <mergeCell ref="E4:F4"/>
    <mergeCell ref="H4:I4"/>
    <mergeCell ref="K4:L4"/>
  </mergeCells>
  <conditionalFormatting sqref="K4:L4 E3:L3 A1:L1 L2 L56:L65533 L5:L6 L51:L53">
    <cfRule type="cellIs" priority="1" dxfId="0" operator="between" stopIfTrue="1">
      <formula>0</formula>
      <formula>1000</formula>
    </cfRule>
  </conditionalFormatting>
  <hyperlinks>
    <hyperlink ref="A53" r:id="rId1" display="c Preliminary 2015 Kansas Wheat Disease Loss Estimates"/>
  </hyperlinks>
  <printOptions horizontalCentered="1"/>
  <pageMargins left="0.5" right="0.25" top="0.75" bottom="0.25" header="0.25" footer="0.25"/>
  <pageSetup fitToHeight="1" fitToWidth="1" orientation="landscape" scale="86"/>
  <headerFooter alignWithMargins="0">
    <oddHeader>&amp;C&amp;"Arial,Bold"&amp;12&amp;K000000Estimated small grain losses due to rust in 2015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150" zoomScaleNormal="150" workbookViewId="0" topLeftCell="C1">
      <selection activeCell="A1" sqref="A1:L1"/>
    </sheetView>
  </sheetViews>
  <sheetFormatPr defaultColWidth="11.00390625" defaultRowHeight="12.75"/>
  <cols>
    <col min="1" max="1" width="11.00390625" style="19" customWidth="1"/>
    <col min="2" max="3" width="9.00390625" style="9" customWidth="1"/>
    <col min="4" max="4" width="10.00390625" style="20" customWidth="1"/>
    <col min="5" max="6" width="9.00390625" style="9" customWidth="1"/>
    <col min="7" max="7" width="0.875" style="9" customWidth="1"/>
    <col min="8" max="8" width="9.00390625" style="20" customWidth="1"/>
    <col min="9" max="9" width="9.00390625" style="9" customWidth="1"/>
    <col min="10" max="10" width="0.875" style="9" customWidth="1"/>
    <col min="11" max="12" width="9.00390625" style="21" customWidth="1"/>
    <col min="13" max="16384" width="10.75390625" style="1" customWidth="1"/>
  </cols>
  <sheetData>
    <row r="1" spans="1:12" s="10" customFormat="1" ht="19.5" customHeight="1">
      <c r="A1" s="131" t="s">
        <v>52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</row>
    <row r="2" spans="1:12" s="10" customFormat="1" ht="6" customHeight="1">
      <c r="A2" s="22"/>
      <c r="B2" s="8"/>
      <c r="C2" s="8"/>
      <c r="D2" s="25"/>
      <c r="E2" s="8"/>
      <c r="F2" s="8"/>
      <c r="G2" s="8"/>
      <c r="H2" s="25"/>
      <c r="I2" s="8"/>
      <c r="J2" s="8"/>
      <c r="K2" s="26"/>
      <c r="L2" s="26"/>
    </row>
    <row r="3" spans="1:12" s="10" customFormat="1" ht="12" customHeight="1">
      <c r="A3" s="12"/>
      <c r="B3" s="13"/>
      <c r="C3" s="13"/>
      <c r="D3" s="14"/>
      <c r="E3" s="134" t="s">
        <v>54</v>
      </c>
      <c r="F3" s="135"/>
      <c r="G3" s="135"/>
      <c r="H3" s="135"/>
      <c r="I3" s="135"/>
      <c r="J3" s="135"/>
      <c r="K3" s="135"/>
      <c r="L3" s="135"/>
    </row>
    <row r="4" spans="1:12" ht="12" customHeight="1">
      <c r="A4" s="12"/>
      <c r="B4" s="37">
        <v>1000</v>
      </c>
      <c r="C4" s="13" t="s">
        <v>70</v>
      </c>
      <c r="D4" s="14" t="s">
        <v>35</v>
      </c>
      <c r="E4" s="136" t="s">
        <v>66</v>
      </c>
      <c r="F4" s="136"/>
      <c r="G4" s="13"/>
      <c r="H4" s="137" t="s">
        <v>67</v>
      </c>
      <c r="I4" s="133"/>
      <c r="J4" s="13"/>
      <c r="K4" s="138" t="s">
        <v>68</v>
      </c>
      <c r="L4" s="138"/>
    </row>
    <row r="5" spans="1:12" ht="12" customHeight="1">
      <c r="A5" s="12"/>
      <c r="B5" s="13" t="s">
        <v>36</v>
      </c>
      <c r="C5" s="13" t="s">
        <v>37</v>
      </c>
      <c r="D5" s="14" t="s">
        <v>38</v>
      </c>
      <c r="E5" s="13"/>
      <c r="F5" s="37">
        <v>1000</v>
      </c>
      <c r="G5" s="37"/>
      <c r="H5" s="14"/>
      <c r="I5" s="37">
        <v>1000</v>
      </c>
      <c r="J5" s="37"/>
      <c r="K5" s="18"/>
      <c r="L5" s="37">
        <v>1000</v>
      </c>
    </row>
    <row r="6" spans="1:12" ht="12" customHeight="1">
      <c r="A6" s="15" t="s">
        <v>69</v>
      </c>
      <c r="B6" s="16" t="s">
        <v>32</v>
      </c>
      <c r="C6" s="16" t="s">
        <v>39</v>
      </c>
      <c r="D6" s="17" t="s">
        <v>40</v>
      </c>
      <c r="E6" s="16" t="s">
        <v>41</v>
      </c>
      <c r="F6" s="16" t="s">
        <v>37</v>
      </c>
      <c r="G6" s="16"/>
      <c r="H6" s="17" t="s">
        <v>41</v>
      </c>
      <c r="I6" s="16" t="s">
        <v>37</v>
      </c>
      <c r="J6" s="16"/>
      <c r="K6" s="38" t="s">
        <v>41</v>
      </c>
      <c r="L6" s="38" t="s">
        <v>37</v>
      </c>
    </row>
    <row r="7" spans="1:12" ht="12" customHeight="1">
      <c r="A7" s="12" t="s">
        <v>44</v>
      </c>
      <c r="B7" s="37" t="s">
        <v>98</v>
      </c>
      <c r="C7" s="13" t="s">
        <v>94</v>
      </c>
      <c r="D7" s="14" t="s">
        <v>94</v>
      </c>
      <c r="E7" s="37">
        <v>0</v>
      </c>
      <c r="F7" s="37">
        <v>0</v>
      </c>
      <c r="G7" s="13"/>
      <c r="H7" s="83">
        <v>0</v>
      </c>
      <c r="I7" s="37">
        <v>0</v>
      </c>
      <c r="J7" s="13"/>
      <c r="K7" s="83">
        <v>0</v>
      </c>
      <c r="L7" s="37">
        <v>0</v>
      </c>
    </row>
    <row r="8" spans="1:12" ht="12" customHeight="1">
      <c r="A8" s="1" t="s">
        <v>47</v>
      </c>
      <c r="B8" s="45">
        <v>7</v>
      </c>
      <c r="C8" s="1">
        <v>65</v>
      </c>
      <c r="D8" s="45">
        <v>455</v>
      </c>
      <c r="E8" s="2">
        <v>0</v>
      </c>
      <c r="F8" s="2">
        <v>0</v>
      </c>
      <c r="G8" s="3"/>
      <c r="H8" s="82" t="s">
        <v>99</v>
      </c>
      <c r="I8" s="2" t="s">
        <v>25</v>
      </c>
      <c r="J8" s="3"/>
      <c r="K8" s="82">
        <v>25</v>
      </c>
      <c r="L8" s="37">
        <f>$D8*K8/(100-$K8)</f>
        <v>151.66666666666666</v>
      </c>
    </row>
    <row r="9" spans="1:12" ht="12" customHeight="1">
      <c r="A9" s="1" t="s">
        <v>50</v>
      </c>
      <c r="B9" s="45">
        <v>425</v>
      </c>
      <c r="C9" s="1">
        <v>70</v>
      </c>
      <c r="D9" s="45">
        <v>29750</v>
      </c>
      <c r="E9" s="2">
        <v>0</v>
      </c>
      <c r="F9" s="37">
        <f>$D9*E9/(100-$E9)</f>
        <v>0</v>
      </c>
      <c r="G9" s="3"/>
      <c r="H9" s="82">
        <v>0</v>
      </c>
      <c r="I9" s="37">
        <f>$D9*H9/(100-$E9)</f>
        <v>0</v>
      </c>
      <c r="J9" s="3"/>
      <c r="K9" s="82">
        <v>6</v>
      </c>
      <c r="L9" s="37">
        <f>$D9*K9/(100-$K9)</f>
        <v>1898.936170212766</v>
      </c>
    </row>
    <row r="10" spans="1:12" ht="12" customHeight="1">
      <c r="A10" s="1" t="s">
        <v>77</v>
      </c>
      <c r="B10" s="45">
        <v>1430</v>
      </c>
      <c r="C10" s="1">
        <v>60</v>
      </c>
      <c r="D10" s="45">
        <v>85800</v>
      </c>
      <c r="E10" s="2">
        <v>0</v>
      </c>
      <c r="F10" s="37">
        <f>$D10*E10/(100-$E10)</f>
        <v>0</v>
      </c>
      <c r="G10" s="3"/>
      <c r="H10" s="82" t="s">
        <v>25</v>
      </c>
      <c r="I10" s="37" t="s">
        <v>25</v>
      </c>
      <c r="J10" s="3"/>
      <c r="K10" s="82">
        <v>15</v>
      </c>
      <c r="L10" s="37">
        <f>$D10*K10/(100-$K10)</f>
        <v>15141.176470588236</v>
      </c>
    </row>
    <row r="11" spans="1:12" ht="12" customHeight="1">
      <c r="A11" s="1" t="s">
        <v>81</v>
      </c>
      <c r="B11" s="45">
        <v>2440</v>
      </c>
      <c r="C11" s="1">
        <v>31</v>
      </c>
      <c r="D11" s="45">
        <v>75640</v>
      </c>
      <c r="E11" s="2">
        <v>0</v>
      </c>
      <c r="F11" s="37">
        <v>0</v>
      </c>
      <c r="G11" s="3"/>
      <c r="H11" s="82">
        <v>1</v>
      </c>
      <c r="I11" s="37">
        <f>$D11*H11/(100-$H11)</f>
        <v>764.040404040404</v>
      </c>
      <c r="J11" s="3"/>
      <c r="K11" s="82">
        <v>1</v>
      </c>
      <c r="L11" s="37">
        <f>$D11*K11/(100-$K11)</f>
        <v>764.040404040404</v>
      </c>
    </row>
    <row r="12" spans="1:12" ht="12" customHeight="1">
      <c r="A12" s="1" t="s">
        <v>92</v>
      </c>
      <c r="B12" s="45">
        <v>2</v>
      </c>
      <c r="C12" s="1">
        <v>55</v>
      </c>
      <c r="D12" s="45">
        <v>110</v>
      </c>
      <c r="E12" s="2" t="s">
        <v>113</v>
      </c>
      <c r="F12" s="2" t="s">
        <v>26</v>
      </c>
      <c r="G12" s="3"/>
      <c r="H12" s="82" t="s">
        <v>26</v>
      </c>
      <c r="I12" s="2" t="s">
        <v>26</v>
      </c>
      <c r="J12" s="3"/>
      <c r="K12" s="82" t="s">
        <v>26</v>
      </c>
      <c r="L12" s="2" t="s">
        <v>26</v>
      </c>
    </row>
    <row r="13" spans="1:12" ht="12" customHeight="1">
      <c r="A13" s="1" t="s">
        <v>84</v>
      </c>
      <c r="B13" s="2" t="s">
        <v>94</v>
      </c>
      <c r="C13" s="2" t="s">
        <v>94</v>
      </c>
      <c r="D13" s="2" t="s">
        <v>94</v>
      </c>
      <c r="E13" s="2">
        <v>0</v>
      </c>
      <c r="F13" s="2">
        <v>0</v>
      </c>
      <c r="G13" s="3"/>
      <c r="H13" s="82" t="s">
        <v>25</v>
      </c>
      <c r="I13" s="2" t="s">
        <v>25</v>
      </c>
      <c r="J13" s="3"/>
      <c r="K13" s="2">
        <v>0</v>
      </c>
      <c r="L13" s="2">
        <v>0</v>
      </c>
    </row>
    <row r="14" spans="1:12" ht="12" customHeight="1">
      <c r="A14" s="1" t="s">
        <v>3</v>
      </c>
      <c r="B14" s="45">
        <v>6650</v>
      </c>
      <c r="C14" s="1">
        <v>48</v>
      </c>
      <c r="D14" s="45">
        <v>319200</v>
      </c>
      <c r="E14" s="2">
        <v>0</v>
      </c>
      <c r="F14" s="2">
        <v>0</v>
      </c>
      <c r="G14" s="3"/>
      <c r="H14" s="82">
        <v>0</v>
      </c>
      <c r="I14" s="37">
        <f>$D15*H14/(100-$E14)</f>
        <v>0</v>
      </c>
      <c r="J14" s="3"/>
      <c r="K14" s="82">
        <v>5</v>
      </c>
      <c r="L14" s="37">
        <f>$D14*K14/(100-$K14)</f>
        <v>16800</v>
      </c>
    </row>
    <row r="15" spans="1:12" ht="12" customHeight="1">
      <c r="A15" s="1" t="s">
        <v>6</v>
      </c>
      <c r="B15" s="45">
        <v>93</v>
      </c>
      <c r="C15" s="1">
        <v>50</v>
      </c>
      <c r="D15" s="45">
        <v>4650</v>
      </c>
      <c r="E15" s="2">
        <v>0</v>
      </c>
      <c r="F15" s="37">
        <v>0</v>
      </c>
      <c r="G15" s="3"/>
      <c r="H15" s="82" t="s">
        <v>25</v>
      </c>
      <c r="I15" s="37" t="s">
        <v>25</v>
      </c>
      <c r="J15" s="3"/>
      <c r="K15" s="20" t="s">
        <v>25</v>
      </c>
      <c r="L15" s="37" t="s">
        <v>25</v>
      </c>
    </row>
    <row r="16" spans="1:12" ht="12" customHeight="1">
      <c r="A16" s="1" t="s">
        <v>9</v>
      </c>
      <c r="B16" s="45">
        <v>1260</v>
      </c>
      <c r="C16" s="1">
        <v>48</v>
      </c>
      <c r="D16" s="45">
        <v>60480</v>
      </c>
      <c r="E16" s="2" t="s">
        <v>25</v>
      </c>
      <c r="F16" s="37" t="s">
        <v>25</v>
      </c>
      <c r="G16" s="3"/>
      <c r="H16" s="82" t="s">
        <v>25</v>
      </c>
      <c r="I16" s="37" t="s">
        <v>25</v>
      </c>
      <c r="J16" s="3"/>
      <c r="K16" s="82">
        <v>12</v>
      </c>
      <c r="L16" s="37">
        <f>$D16*K16/(100-$K16)</f>
        <v>8247.272727272728</v>
      </c>
    </row>
    <row r="17" spans="1:12" ht="12" customHeight="1">
      <c r="A17" s="1" t="s">
        <v>20</v>
      </c>
      <c r="B17" s="45">
        <v>9</v>
      </c>
      <c r="C17" s="1">
        <v>55</v>
      </c>
      <c r="D17" s="45">
        <v>495</v>
      </c>
      <c r="E17" s="2" t="s">
        <v>26</v>
      </c>
      <c r="F17" s="2" t="s">
        <v>26</v>
      </c>
      <c r="G17" s="3"/>
      <c r="H17" s="82" t="s">
        <v>26</v>
      </c>
      <c r="I17" s="2" t="s">
        <v>26</v>
      </c>
      <c r="J17" s="3"/>
      <c r="K17" s="82" t="s">
        <v>26</v>
      </c>
      <c r="L17" s="2" t="s">
        <v>26</v>
      </c>
    </row>
    <row r="18" spans="1:12" ht="12" customHeight="1">
      <c r="A18" s="6" t="s">
        <v>12</v>
      </c>
      <c r="B18" s="90">
        <v>625</v>
      </c>
      <c r="C18" s="6">
        <v>36</v>
      </c>
      <c r="D18" s="90">
        <v>22500</v>
      </c>
      <c r="E18" s="42">
        <v>0</v>
      </c>
      <c r="F18" s="11">
        <v>0</v>
      </c>
      <c r="G18" s="7"/>
      <c r="H18" s="71">
        <v>0</v>
      </c>
      <c r="I18" s="42">
        <v>0</v>
      </c>
      <c r="J18" s="7"/>
      <c r="K18" s="71" t="s">
        <v>25</v>
      </c>
      <c r="L18" s="11" t="s">
        <v>25</v>
      </c>
    </row>
    <row r="19" spans="1:12" ht="12" customHeight="1">
      <c r="A19" s="43" t="s">
        <v>16</v>
      </c>
      <c r="E19" s="70" t="s">
        <v>25</v>
      </c>
      <c r="F19" s="28"/>
      <c r="G19" s="28"/>
      <c r="H19" s="24">
        <f>I20/$D20*100</f>
        <v>0.12753562196040663</v>
      </c>
      <c r="I19" s="28"/>
      <c r="J19" s="28"/>
      <c r="K19" s="24">
        <f>L20/$D20*100</f>
        <v>7.178188629027976</v>
      </c>
      <c r="L19" s="28"/>
    </row>
    <row r="20" spans="1:12" ht="12" customHeight="1">
      <c r="A20" s="15" t="s">
        <v>1</v>
      </c>
      <c r="B20" s="90">
        <f>SUM(B7:B18)</f>
        <v>12941</v>
      </c>
      <c r="C20" s="6">
        <v>46.3</v>
      </c>
      <c r="D20" s="90">
        <f>SUM(D7:D18)</f>
        <v>599080</v>
      </c>
      <c r="E20" s="71"/>
      <c r="F20" s="11" t="s">
        <v>25</v>
      </c>
      <c r="G20" s="42"/>
      <c r="H20" s="42"/>
      <c r="I20" s="11">
        <f>SUM(I7:I18)</f>
        <v>764.040404040404</v>
      </c>
      <c r="J20" s="7"/>
      <c r="K20" s="35"/>
      <c r="L20" s="11">
        <f>SUM(L7:L18)</f>
        <v>43003.0924387808</v>
      </c>
    </row>
    <row r="21" spans="1:12" ht="12" customHeight="1">
      <c r="A21" s="75" t="s">
        <v>89</v>
      </c>
      <c r="B21" s="89"/>
      <c r="C21" s="1"/>
      <c r="D21" s="89"/>
      <c r="E21" s="1"/>
      <c r="F21" s="1"/>
      <c r="G21" s="1"/>
      <c r="H21" s="1"/>
      <c r="I21" s="1"/>
      <c r="J21" s="13"/>
      <c r="K21" s="18"/>
      <c r="L21" s="18"/>
    </row>
    <row r="22" spans="2:4" ht="12" customHeight="1">
      <c r="B22" s="1"/>
      <c r="C22" s="44"/>
      <c r="D22" s="10"/>
    </row>
    <row r="23" spans="1:12" ht="12" customHeight="1">
      <c r="A23" s="139" t="s">
        <v>24</v>
      </c>
      <c r="B23" s="139"/>
      <c r="C23" s="139"/>
      <c r="D23" s="139"/>
      <c r="E23" s="139"/>
      <c r="F23" s="139"/>
      <c r="G23" s="139"/>
      <c r="H23" s="139"/>
      <c r="I23" s="139"/>
      <c r="J23" s="139"/>
      <c r="K23" s="139"/>
      <c r="L23" s="139"/>
    </row>
    <row r="24" spans="2:12" ht="6" customHeight="1">
      <c r="B24" s="88"/>
      <c r="C24" s="24"/>
      <c r="E24" s="35"/>
      <c r="F24" s="35"/>
      <c r="G24" s="35"/>
      <c r="H24" s="34"/>
      <c r="I24" s="35"/>
      <c r="J24" s="35"/>
      <c r="K24" s="23"/>
      <c r="L24" s="23"/>
    </row>
    <row r="25" spans="2:12" ht="12" customHeight="1">
      <c r="B25" s="24"/>
      <c r="E25" s="132" t="s">
        <v>65</v>
      </c>
      <c r="F25" s="132"/>
      <c r="G25" s="132"/>
      <c r="H25" s="132"/>
      <c r="I25" s="132"/>
      <c r="J25" s="132"/>
      <c r="K25" s="132"/>
      <c r="L25" s="132"/>
    </row>
    <row r="26" spans="1:12" ht="12" customHeight="1">
      <c r="A26" s="43"/>
      <c r="B26" s="2">
        <v>1000</v>
      </c>
      <c r="C26" s="9" t="s">
        <v>70</v>
      </c>
      <c r="D26" s="20" t="s">
        <v>35</v>
      </c>
      <c r="E26" s="130" t="s">
        <v>66</v>
      </c>
      <c r="F26" s="130"/>
      <c r="G26" s="24"/>
      <c r="H26" s="133" t="s">
        <v>67</v>
      </c>
      <c r="I26" s="133"/>
      <c r="K26" s="132" t="s">
        <v>68</v>
      </c>
      <c r="L26" s="132"/>
    </row>
    <row r="27" spans="2:12" ht="12" customHeight="1">
      <c r="B27" s="9" t="s">
        <v>36</v>
      </c>
      <c r="C27" s="9" t="s">
        <v>37</v>
      </c>
      <c r="D27" s="20" t="s">
        <v>38</v>
      </c>
      <c r="F27" s="2">
        <v>1000</v>
      </c>
      <c r="G27" s="2"/>
      <c r="I27" s="2">
        <v>1000</v>
      </c>
      <c r="J27" s="2"/>
      <c r="L27" s="2">
        <v>1000</v>
      </c>
    </row>
    <row r="28" spans="1:12" ht="12" customHeight="1">
      <c r="A28" s="22" t="s">
        <v>69</v>
      </c>
      <c r="B28" s="35" t="s">
        <v>32</v>
      </c>
      <c r="C28" s="35" t="s">
        <v>39</v>
      </c>
      <c r="D28" s="34" t="s">
        <v>40</v>
      </c>
      <c r="E28" s="35" t="s">
        <v>41</v>
      </c>
      <c r="F28" s="35" t="s">
        <v>37</v>
      </c>
      <c r="G28" s="35"/>
      <c r="H28" s="34" t="s">
        <v>41</v>
      </c>
      <c r="I28" s="35" t="s">
        <v>37</v>
      </c>
      <c r="J28" s="35"/>
      <c r="K28" s="23" t="s">
        <v>41</v>
      </c>
      <c r="L28" s="23" t="s">
        <v>37</v>
      </c>
    </row>
    <row r="29" spans="1:12" ht="12" customHeight="1">
      <c r="A29" s="1" t="s">
        <v>17</v>
      </c>
      <c r="B29" s="45">
        <v>140</v>
      </c>
      <c r="C29" s="1">
        <v>101</v>
      </c>
      <c r="D29" s="45">
        <v>14140</v>
      </c>
      <c r="E29" s="2" t="s">
        <v>26</v>
      </c>
      <c r="F29" s="2" t="s">
        <v>26</v>
      </c>
      <c r="G29" s="3"/>
      <c r="H29" s="2" t="s">
        <v>26</v>
      </c>
      <c r="I29" s="3" t="s">
        <v>26</v>
      </c>
      <c r="J29" s="3"/>
      <c r="K29" s="2" t="s">
        <v>26</v>
      </c>
      <c r="L29" s="3" t="s">
        <v>26</v>
      </c>
    </row>
    <row r="30" spans="1:12" ht="12" customHeight="1">
      <c r="A30" s="1" t="s">
        <v>44</v>
      </c>
      <c r="B30" s="45">
        <v>60</v>
      </c>
      <c r="C30" s="1">
        <v>103</v>
      </c>
      <c r="D30" s="45">
        <v>6180</v>
      </c>
      <c r="E30" s="2">
        <v>0</v>
      </c>
      <c r="F30" s="37">
        <f>$D30*E30/(100-$E30)</f>
        <v>0</v>
      </c>
      <c r="G30" s="3"/>
      <c r="H30" s="2">
        <v>0</v>
      </c>
      <c r="I30" s="2">
        <v>0</v>
      </c>
      <c r="J30" s="3"/>
      <c r="K30" s="2">
        <v>1</v>
      </c>
      <c r="L30" s="37">
        <f>$D30*K30/(100-$K30)</f>
        <v>62.42424242424242</v>
      </c>
    </row>
    <row r="31" spans="1:12" ht="12" customHeight="1">
      <c r="A31" s="1" t="s">
        <v>50</v>
      </c>
      <c r="B31" s="45">
        <v>10</v>
      </c>
      <c r="C31" s="1">
        <v>70</v>
      </c>
      <c r="D31" s="45">
        <v>700</v>
      </c>
      <c r="E31" s="2">
        <v>0</v>
      </c>
      <c r="F31" s="37">
        <f>$D31*E31/(100-$E31)</f>
        <v>0</v>
      </c>
      <c r="G31" s="3"/>
      <c r="H31" s="2">
        <v>0</v>
      </c>
      <c r="I31" s="2">
        <v>0</v>
      </c>
      <c r="J31" s="3"/>
      <c r="K31" s="2">
        <v>0</v>
      </c>
      <c r="L31" s="37">
        <f>$D31*K31/(100-$K31)</f>
        <v>0</v>
      </c>
    </row>
    <row r="32" spans="1:12" ht="12" customHeight="1">
      <c r="A32" s="1" t="s">
        <v>81</v>
      </c>
      <c r="B32" s="45">
        <v>605</v>
      </c>
      <c r="C32" s="1">
        <v>31</v>
      </c>
      <c r="D32" s="45">
        <v>18755</v>
      </c>
      <c r="E32" s="2">
        <v>0</v>
      </c>
      <c r="F32" s="37">
        <f>$D32*E32/(100-$E32)</f>
        <v>0</v>
      </c>
      <c r="G32" s="3"/>
      <c r="H32" s="2">
        <v>0</v>
      </c>
      <c r="I32" s="2">
        <v>0</v>
      </c>
      <c r="J32" s="3"/>
      <c r="K32" s="2">
        <v>1</v>
      </c>
      <c r="L32" s="37">
        <f>$D32*K32/(100-$K32)</f>
        <v>189.44444444444446</v>
      </c>
    </row>
    <row r="33" spans="1:12" ht="12" customHeight="1">
      <c r="A33" s="1" t="s">
        <v>3</v>
      </c>
      <c r="B33" s="45">
        <v>1075</v>
      </c>
      <c r="C33" s="1">
        <v>39.5</v>
      </c>
      <c r="D33" s="45">
        <v>42463</v>
      </c>
      <c r="E33" s="2">
        <v>0</v>
      </c>
      <c r="F33" s="37">
        <f>$D33*E33/(100-$E33)</f>
        <v>0</v>
      </c>
      <c r="G33" s="3"/>
      <c r="H33" s="2">
        <v>0</v>
      </c>
      <c r="I33" s="2">
        <v>0</v>
      </c>
      <c r="J33" s="3"/>
      <c r="K33" s="2">
        <v>0</v>
      </c>
      <c r="L33" s="37">
        <f>$D33*K33/(100-$K33)</f>
        <v>0</v>
      </c>
    </row>
    <row r="34" spans="1:12" ht="12" customHeight="1">
      <c r="A34" s="6" t="s">
        <v>9</v>
      </c>
      <c r="B34" s="90">
        <v>6</v>
      </c>
      <c r="C34" s="6">
        <v>41</v>
      </c>
      <c r="D34" s="90">
        <v>246</v>
      </c>
      <c r="E34" s="42" t="s">
        <v>25</v>
      </c>
      <c r="F34" s="42" t="s">
        <v>25</v>
      </c>
      <c r="G34" s="7"/>
      <c r="H34" s="42" t="s">
        <v>25</v>
      </c>
      <c r="I34" s="7" t="s">
        <v>25</v>
      </c>
      <c r="J34" s="7"/>
      <c r="K34" s="42" t="s">
        <v>25</v>
      </c>
      <c r="L34" s="7" t="s">
        <v>25</v>
      </c>
    </row>
    <row r="35" spans="1:12" ht="12" customHeight="1">
      <c r="A35" s="43" t="s">
        <v>16</v>
      </c>
      <c r="E35" s="41">
        <f>F36/D36*100</f>
        <v>0</v>
      </c>
      <c r="G35" s="28"/>
      <c r="H35" s="41">
        <f>I36/D36*100</f>
        <v>0</v>
      </c>
      <c r="I35" s="41"/>
      <c r="J35" s="28"/>
      <c r="K35" s="72">
        <f>L36/D36*100</f>
        <v>0.3053545983083833</v>
      </c>
      <c r="L35" s="37"/>
    </row>
    <row r="36" spans="1:12" s="10" customFormat="1" ht="12" customHeight="1">
      <c r="A36" s="15" t="s">
        <v>1</v>
      </c>
      <c r="B36" s="90">
        <f>SUM(B29:B34)</f>
        <v>1896</v>
      </c>
      <c r="C36" s="6">
        <v>43.5</v>
      </c>
      <c r="D36" s="90">
        <f>SUM(D29:D34)</f>
        <v>82484</v>
      </c>
      <c r="E36" s="35"/>
      <c r="F36" s="16">
        <f>SUM(F29:F34)</f>
        <v>0</v>
      </c>
      <c r="G36" s="35"/>
      <c r="H36" s="35"/>
      <c r="I36" s="16">
        <f>SUM(I29:I34)</f>
        <v>0</v>
      </c>
      <c r="J36" s="35"/>
      <c r="K36" s="35"/>
      <c r="L36" s="11">
        <f>SUM(L29:L34)</f>
        <v>251.8686868686869</v>
      </c>
    </row>
    <row r="37" spans="1:12" s="10" customFormat="1" ht="12" customHeight="1">
      <c r="A37" s="54" t="s">
        <v>108</v>
      </c>
      <c r="B37" s="47"/>
      <c r="C37" s="48"/>
      <c r="D37" s="47"/>
      <c r="E37" s="47"/>
      <c r="F37" s="47"/>
      <c r="G37" s="47"/>
      <c r="H37" s="47"/>
      <c r="I37" s="47"/>
      <c r="J37" s="48"/>
      <c r="K37" s="47"/>
      <c r="L37" s="47"/>
    </row>
    <row r="38" spans="1:12" ht="12.75">
      <c r="A38" s="50" t="s">
        <v>87</v>
      </c>
      <c r="B38" s="51"/>
      <c r="C38" s="51"/>
      <c r="D38" s="52"/>
      <c r="E38" s="51"/>
      <c r="F38" s="51"/>
      <c r="G38" s="51"/>
      <c r="H38" s="52"/>
      <c r="I38" s="51"/>
      <c r="J38" s="51"/>
      <c r="K38" s="53"/>
      <c r="L38" s="53"/>
    </row>
    <row r="39" spans="1:12" s="10" customFormat="1" ht="12" customHeight="1">
      <c r="A39" s="50" t="s">
        <v>114</v>
      </c>
      <c r="B39" s="47"/>
      <c r="C39" s="48"/>
      <c r="D39" s="47"/>
      <c r="E39" s="47"/>
      <c r="F39" s="47"/>
      <c r="G39" s="47"/>
      <c r="H39" s="47"/>
      <c r="I39" s="47"/>
      <c r="J39" s="48"/>
      <c r="K39" s="47"/>
      <c r="L39" s="47"/>
    </row>
    <row r="40" spans="1:12" ht="12.75">
      <c r="A40" s="50" t="s">
        <v>0</v>
      </c>
      <c r="B40" s="51"/>
      <c r="C40" s="51"/>
      <c r="D40" s="52"/>
      <c r="E40" s="51"/>
      <c r="F40" s="51"/>
      <c r="G40" s="51"/>
      <c r="H40" s="52"/>
      <c r="I40" s="51"/>
      <c r="J40" s="51"/>
      <c r="K40" s="53"/>
      <c r="L40" s="53"/>
    </row>
    <row r="43" ht="12">
      <c r="D43" s="9"/>
    </row>
  </sheetData>
  <sheetProtection/>
  <mergeCells count="10">
    <mergeCell ref="A1:L1"/>
    <mergeCell ref="E25:L25"/>
    <mergeCell ref="E26:F26"/>
    <mergeCell ref="H26:I26"/>
    <mergeCell ref="K26:L26"/>
    <mergeCell ref="E3:L3"/>
    <mergeCell ref="E4:F4"/>
    <mergeCell ref="H4:I4"/>
    <mergeCell ref="K4:L4"/>
    <mergeCell ref="A23:L23"/>
  </mergeCells>
  <conditionalFormatting sqref="C4">
    <cfRule type="cellIs" priority="1" dxfId="1" operator="between" stopIfTrue="1">
      <formula>0</formula>
      <formula>0</formula>
    </cfRule>
  </conditionalFormatting>
  <printOptions horizontalCentered="1"/>
  <pageMargins left="0.5" right="0.25" top="0.75" bottom="0.25" header="0.5" footer="0.5"/>
  <pageSetup fitToHeight="1" fitToWidth="1" orientation="landscape"/>
  <headerFooter alignWithMargins="0">
    <oddHeader>&amp;C&amp;"Arial,Bold"&amp;12&amp;K000000Estimated small grain losses due to rust in 2015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zoomScale="150" zoomScaleNormal="150" workbookViewId="0" topLeftCell="A1">
      <selection activeCell="A1" sqref="A1:I1"/>
    </sheetView>
  </sheetViews>
  <sheetFormatPr defaultColWidth="11.00390625" defaultRowHeight="12.75"/>
  <cols>
    <col min="1" max="1" width="11.00390625" style="1" customWidth="1"/>
    <col min="2" max="2" width="9.00390625" style="2" customWidth="1"/>
    <col min="3" max="3" width="9.00390625" style="1" customWidth="1"/>
    <col min="4" max="4" width="9.875" style="45" customWidth="1"/>
    <col min="5" max="6" width="9.00390625" style="1" customWidth="1"/>
    <col min="7" max="7" width="0.875" style="1" customWidth="1"/>
    <col min="8" max="10" width="9.00390625" style="1" customWidth="1"/>
    <col min="11" max="12" width="9.75390625" style="1" customWidth="1"/>
    <col min="13" max="16384" width="10.75390625" style="1" customWidth="1"/>
  </cols>
  <sheetData>
    <row r="1" spans="1:13" ht="19.5" customHeight="1">
      <c r="A1" s="142" t="s">
        <v>21</v>
      </c>
      <c r="B1" s="142"/>
      <c r="C1" s="142"/>
      <c r="D1" s="142"/>
      <c r="E1" s="142"/>
      <c r="F1" s="142"/>
      <c r="G1" s="142"/>
      <c r="H1" s="142"/>
      <c r="I1" s="142"/>
      <c r="J1" s="36"/>
      <c r="K1" s="4"/>
      <c r="L1" s="4"/>
      <c r="M1" s="10"/>
    </row>
    <row r="2" spans="1:13" ht="4.5" customHeight="1">
      <c r="A2" s="6"/>
      <c r="B2" s="42"/>
      <c r="C2" s="6"/>
      <c r="D2" s="90"/>
      <c r="E2" s="6"/>
      <c r="F2" s="6"/>
      <c r="G2" s="6"/>
      <c r="H2" s="6"/>
      <c r="I2" s="6"/>
      <c r="J2" s="10"/>
      <c r="K2" s="10"/>
      <c r="L2" s="10"/>
      <c r="M2" s="10"/>
    </row>
    <row r="3" spans="5:13" ht="12" customHeight="1">
      <c r="E3" s="129" t="s">
        <v>56</v>
      </c>
      <c r="F3" s="129"/>
      <c r="G3" s="129"/>
      <c r="H3" s="129"/>
      <c r="I3" s="129"/>
      <c r="J3" s="4"/>
      <c r="K3" s="4"/>
      <c r="L3" s="4"/>
      <c r="M3" s="10"/>
    </row>
    <row r="4" spans="2:13" ht="12" customHeight="1">
      <c r="B4" s="2">
        <v>1000</v>
      </c>
      <c r="C4" s="3" t="s">
        <v>70</v>
      </c>
      <c r="D4" s="2" t="s">
        <v>35</v>
      </c>
      <c r="E4" s="141" t="s">
        <v>66</v>
      </c>
      <c r="F4" s="141"/>
      <c r="G4" s="4"/>
      <c r="H4" s="129" t="s">
        <v>55</v>
      </c>
      <c r="I4" s="129"/>
      <c r="J4" s="4"/>
      <c r="K4" s="140"/>
      <c r="L4" s="140"/>
      <c r="M4" s="10"/>
    </row>
    <row r="5" spans="2:13" ht="12" customHeight="1">
      <c r="B5" s="2" t="s">
        <v>36</v>
      </c>
      <c r="C5" s="3" t="s">
        <v>37</v>
      </c>
      <c r="D5" s="2" t="s">
        <v>38</v>
      </c>
      <c r="E5" s="3"/>
      <c r="F5" s="2">
        <v>1000</v>
      </c>
      <c r="G5" s="3"/>
      <c r="H5" s="3"/>
      <c r="I5" s="28">
        <v>1000</v>
      </c>
      <c r="K5" s="10"/>
      <c r="L5" s="27"/>
      <c r="M5" s="10"/>
    </row>
    <row r="6" spans="1:13" ht="12" customHeight="1">
      <c r="A6" s="6" t="s">
        <v>69</v>
      </c>
      <c r="B6" s="42" t="s">
        <v>33</v>
      </c>
      <c r="C6" s="7" t="s">
        <v>39</v>
      </c>
      <c r="D6" s="42" t="s">
        <v>40</v>
      </c>
      <c r="E6" s="7" t="s">
        <v>41</v>
      </c>
      <c r="F6" s="7" t="s">
        <v>37</v>
      </c>
      <c r="G6" s="7"/>
      <c r="H6" s="7" t="s">
        <v>41</v>
      </c>
      <c r="I6" s="7" t="s">
        <v>37</v>
      </c>
      <c r="K6" s="28"/>
      <c r="L6" s="28"/>
      <c r="M6" s="10"/>
    </row>
    <row r="7" spans="1:13" ht="12" customHeight="1">
      <c r="A7" s="1" t="s">
        <v>42</v>
      </c>
      <c r="B7" s="2">
        <v>20</v>
      </c>
      <c r="C7" s="1">
        <v>50</v>
      </c>
      <c r="D7" s="2">
        <v>1000</v>
      </c>
      <c r="E7" s="2">
        <v>0</v>
      </c>
      <c r="F7" s="2">
        <v>0</v>
      </c>
      <c r="G7" s="3"/>
      <c r="H7" s="2" t="s">
        <v>110</v>
      </c>
      <c r="I7" s="2" t="s">
        <v>25</v>
      </c>
      <c r="K7" s="29"/>
      <c r="L7" s="29"/>
      <c r="M7" s="10"/>
    </row>
    <row r="8" spans="1:13" ht="12" customHeight="1">
      <c r="A8" s="1" t="s">
        <v>43</v>
      </c>
      <c r="B8" s="2">
        <v>8</v>
      </c>
      <c r="C8" s="1">
        <v>60</v>
      </c>
      <c r="D8" s="2">
        <v>480</v>
      </c>
      <c r="E8" s="2" t="s">
        <v>97</v>
      </c>
      <c r="F8" s="2" t="s">
        <v>26</v>
      </c>
      <c r="G8" s="3"/>
      <c r="H8" s="2" t="s">
        <v>26</v>
      </c>
      <c r="I8" s="2" t="s">
        <v>26</v>
      </c>
      <c r="K8" s="29"/>
      <c r="L8" s="29"/>
      <c r="M8" s="10"/>
    </row>
    <row r="9" spans="1:13" ht="12" customHeight="1">
      <c r="A9" s="1" t="s">
        <v>44</v>
      </c>
      <c r="B9" s="2">
        <v>10</v>
      </c>
      <c r="C9" s="1">
        <v>60</v>
      </c>
      <c r="D9" s="2">
        <v>600</v>
      </c>
      <c r="E9" s="2" t="s">
        <v>26</v>
      </c>
      <c r="F9" s="2" t="s">
        <v>26</v>
      </c>
      <c r="G9" s="3"/>
      <c r="H9" s="2" t="s">
        <v>26</v>
      </c>
      <c r="I9" s="2" t="s">
        <v>26</v>
      </c>
      <c r="K9" s="29"/>
      <c r="L9" s="29"/>
      <c r="M9" s="10"/>
    </row>
    <row r="10" spans="1:13" ht="12" customHeight="1">
      <c r="A10" s="1" t="s">
        <v>47</v>
      </c>
      <c r="B10" s="2">
        <v>10</v>
      </c>
      <c r="C10" s="1">
        <v>80</v>
      </c>
      <c r="D10" s="2">
        <v>800</v>
      </c>
      <c r="E10" s="2">
        <v>0</v>
      </c>
      <c r="F10" s="2">
        <v>0</v>
      </c>
      <c r="G10" s="3"/>
      <c r="H10" s="2">
        <v>0</v>
      </c>
      <c r="I10" s="2">
        <v>0</v>
      </c>
      <c r="K10" s="29"/>
      <c r="L10" s="29"/>
      <c r="M10" s="10"/>
    </row>
    <row r="11" spans="1:13" ht="12" customHeight="1">
      <c r="A11" s="1" t="s">
        <v>49</v>
      </c>
      <c r="B11" s="2">
        <v>25</v>
      </c>
      <c r="C11" s="1">
        <v>45</v>
      </c>
      <c r="D11" s="2">
        <v>1125</v>
      </c>
      <c r="E11" s="2">
        <v>0</v>
      </c>
      <c r="F11" s="37">
        <f>$D11*E11/(100-$E11)</f>
        <v>0</v>
      </c>
      <c r="G11" s="3"/>
      <c r="H11" s="2">
        <v>1.5</v>
      </c>
      <c r="I11" s="37">
        <f>$D11*H11/(100-$H11)</f>
        <v>17.131979695431472</v>
      </c>
      <c r="K11" s="29"/>
      <c r="L11" s="29"/>
      <c r="M11" s="10"/>
    </row>
    <row r="12" spans="1:13" ht="12" customHeight="1">
      <c r="A12" s="1" t="s">
        <v>50</v>
      </c>
      <c r="B12" s="2">
        <v>15</v>
      </c>
      <c r="C12" s="1">
        <v>86</v>
      </c>
      <c r="D12" s="2">
        <v>1290</v>
      </c>
      <c r="E12" s="2">
        <v>0</v>
      </c>
      <c r="F12" s="2">
        <v>0</v>
      </c>
      <c r="G12" s="3"/>
      <c r="H12" s="2">
        <v>0</v>
      </c>
      <c r="I12" s="2">
        <v>0</v>
      </c>
      <c r="K12" s="29"/>
      <c r="L12" s="29"/>
      <c r="M12" s="10"/>
    </row>
    <row r="13" spans="1:13" ht="12" customHeight="1">
      <c r="A13" s="1" t="s">
        <v>51</v>
      </c>
      <c r="B13" s="2">
        <v>25</v>
      </c>
      <c r="C13" s="1">
        <v>77</v>
      </c>
      <c r="D13" s="2">
        <v>1925</v>
      </c>
      <c r="E13" s="2" t="s">
        <v>26</v>
      </c>
      <c r="F13" s="2" t="s">
        <v>26</v>
      </c>
      <c r="G13" s="3"/>
      <c r="H13" s="2" t="s">
        <v>26</v>
      </c>
      <c r="I13" s="2" t="s">
        <v>26</v>
      </c>
      <c r="K13" s="29"/>
      <c r="L13" s="29"/>
      <c r="M13" s="10"/>
    </row>
    <row r="14" spans="1:13" ht="12" customHeight="1">
      <c r="A14" s="1" t="s">
        <v>72</v>
      </c>
      <c r="B14" s="2">
        <v>5</v>
      </c>
      <c r="C14" s="1">
        <v>59</v>
      </c>
      <c r="D14" s="2">
        <v>295</v>
      </c>
      <c r="E14" s="2" t="s">
        <v>26</v>
      </c>
      <c r="F14" s="2" t="s">
        <v>26</v>
      </c>
      <c r="G14" s="3"/>
      <c r="H14" s="2" t="s">
        <v>26</v>
      </c>
      <c r="I14" s="2" t="s">
        <v>26</v>
      </c>
      <c r="K14" s="29"/>
      <c r="L14" s="29"/>
      <c r="M14" s="10"/>
    </row>
    <row r="15" spans="1:13" ht="12" customHeight="1">
      <c r="A15" s="1" t="s">
        <v>79</v>
      </c>
      <c r="B15" s="2">
        <v>57</v>
      </c>
      <c r="C15" s="1">
        <v>73</v>
      </c>
      <c r="D15" s="2">
        <v>4161</v>
      </c>
      <c r="E15" s="2" t="s">
        <v>26</v>
      </c>
      <c r="F15" s="2" t="s">
        <v>26</v>
      </c>
      <c r="G15" s="3"/>
      <c r="H15" s="2" t="s">
        <v>26</v>
      </c>
      <c r="I15" s="2" t="s">
        <v>26</v>
      </c>
      <c r="K15" s="29"/>
      <c r="L15" s="29"/>
      <c r="M15" s="10"/>
    </row>
    <row r="16" spans="1:13" ht="12" customHeight="1">
      <c r="A16" s="1" t="s">
        <v>73</v>
      </c>
      <c r="B16" s="2">
        <v>40</v>
      </c>
      <c r="C16" s="1">
        <v>65</v>
      </c>
      <c r="D16" s="2">
        <v>2600</v>
      </c>
      <c r="E16" s="2" t="s">
        <v>26</v>
      </c>
      <c r="F16" s="2" t="s">
        <v>26</v>
      </c>
      <c r="G16" s="3"/>
      <c r="H16" s="2" t="s">
        <v>26</v>
      </c>
      <c r="I16" s="2" t="s">
        <v>26</v>
      </c>
      <c r="K16" s="29"/>
      <c r="L16" s="29"/>
      <c r="M16" s="10"/>
    </row>
    <row r="17" spans="1:13" ht="12" customHeight="1">
      <c r="A17" s="1" t="s">
        <v>91</v>
      </c>
      <c r="B17" s="2">
        <v>29</v>
      </c>
      <c r="C17" s="1">
        <v>80</v>
      </c>
      <c r="D17" s="2">
        <v>2320</v>
      </c>
      <c r="E17" s="2" t="s">
        <v>26</v>
      </c>
      <c r="F17" s="2" t="s">
        <v>26</v>
      </c>
      <c r="G17" s="3"/>
      <c r="H17" s="2" t="s">
        <v>26</v>
      </c>
      <c r="I17" s="2" t="s">
        <v>26</v>
      </c>
      <c r="K17" s="29"/>
      <c r="L17" s="29"/>
      <c r="M17" s="10"/>
    </row>
    <row r="18" spans="1:13" ht="12" customHeight="1">
      <c r="A18" s="1" t="s">
        <v>76</v>
      </c>
      <c r="B18" s="2">
        <v>50</v>
      </c>
      <c r="C18" s="1">
        <v>67</v>
      </c>
      <c r="D18" s="2">
        <v>3350</v>
      </c>
      <c r="E18" s="2">
        <v>0</v>
      </c>
      <c r="F18" s="37">
        <v>0</v>
      </c>
      <c r="G18" s="3"/>
      <c r="H18" s="2">
        <v>1</v>
      </c>
      <c r="I18" s="37">
        <f>$D18*H18/(100-$H18)</f>
        <v>33.83838383838384</v>
      </c>
      <c r="K18" s="29"/>
      <c r="L18" s="29"/>
      <c r="M18" s="10"/>
    </row>
    <row r="19" spans="1:13" ht="12" customHeight="1">
      <c r="A19" s="63" t="s">
        <v>77</v>
      </c>
      <c r="B19" s="2">
        <v>160</v>
      </c>
      <c r="C19" s="1">
        <v>78</v>
      </c>
      <c r="D19" s="2">
        <v>12480</v>
      </c>
      <c r="E19" s="37">
        <v>0</v>
      </c>
      <c r="F19" s="37">
        <v>0</v>
      </c>
      <c r="G19" s="65"/>
      <c r="H19" s="37">
        <v>25</v>
      </c>
      <c r="I19" s="37">
        <f>$D19*H19/(100-$H19)</f>
        <v>4160</v>
      </c>
      <c r="K19" s="29"/>
      <c r="L19" s="29"/>
      <c r="M19" s="10"/>
    </row>
    <row r="20" spans="1:13" ht="12" customHeight="1">
      <c r="A20" s="1" t="s">
        <v>80</v>
      </c>
      <c r="B20" s="2" t="s">
        <v>116</v>
      </c>
      <c r="C20" s="2" t="s">
        <v>94</v>
      </c>
      <c r="D20" s="2" t="s">
        <v>94</v>
      </c>
      <c r="E20" s="41">
        <v>0</v>
      </c>
      <c r="F20" s="41">
        <v>0</v>
      </c>
      <c r="G20" s="3">
        <v>0</v>
      </c>
      <c r="H20" s="41" t="s">
        <v>25</v>
      </c>
      <c r="I20" s="28" t="s">
        <v>25</v>
      </c>
      <c r="K20" s="29"/>
      <c r="L20" s="29"/>
      <c r="M20" s="10"/>
    </row>
    <row r="21" spans="1:13" ht="12" customHeight="1">
      <c r="A21" s="1" t="s">
        <v>78</v>
      </c>
      <c r="B21" s="2">
        <v>14</v>
      </c>
      <c r="C21" s="1">
        <v>65</v>
      </c>
      <c r="D21" s="2">
        <v>910</v>
      </c>
      <c r="E21" s="2">
        <v>0</v>
      </c>
      <c r="F21" s="2">
        <v>0</v>
      </c>
      <c r="G21" s="3"/>
      <c r="H21" s="2">
        <v>0</v>
      </c>
      <c r="I21" s="2">
        <v>0</v>
      </c>
      <c r="K21" s="29"/>
      <c r="L21" s="29"/>
      <c r="M21" s="10"/>
    </row>
    <row r="22" spans="1:13" ht="12" customHeight="1">
      <c r="A22" s="1" t="s">
        <v>81</v>
      </c>
      <c r="B22" s="2">
        <v>22</v>
      </c>
      <c r="C22" s="1">
        <v>53</v>
      </c>
      <c r="D22" s="2">
        <v>1166</v>
      </c>
      <c r="E22" s="2" t="s">
        <v>26</v>
      </c>
      <c r="F22" s="2" t="s">
        <v>26</v>
      </c>
      <c r="G22" s="3"/>
      <c r="H22" s="2" t="s">
        <v>26</v>
      </c>
      <c r="I22" s="2" t="s">
        <v>26</v>
      </c>
      <c r="K22" s="29"/>
      <c r="L22" s="29"/>
      <c r="M22" s="10"/>
    </row>
    <row r="23" spans="1:13" ht="12" customHeight="1">
      <c r="A23" s="1" t="s">
        <v>83</v>
      </c>
      <c r="B23" s="2">
        <v>40</v>
      </c>
      <c r="C23" s="1">
        <v>67</v>
      </c>
      <c r="D23" s="2">
        <v>2680</v>
      </c>
      <c r="E23" s="2" t="s">
        <v>26</v>
      </c>
      <c r="F23" s="2" t="s">
        <v>26</v>
      </c>
      <c r="G23" s="3"/>
      <c r="H23" s="2" t="s">
        <v>26</v>
      </c>
      <c r="I23" s="2" t="s">
        <v>26</v>
      </c>
      <c r="K23" s="29"/>
      <c r="L23" s="29"/>
      <c r="M23" s="10"/>
    </row>
    <row r="24" spans="1:13" ht="12" customHeight="1">
      <c r="A24" s="1" t="s">
        <v>84</v>
      </c>
      <c r="B24" s="2">
        <v>40</v>
      </c>
      <c r="C24" s="1">
        <v>58</v>
      </c>
      <c r="D24" s="2">
        <v>2320</v>
      </c>
      <c r="E24" s="2">
        <v>0</v>
      </c>
      <c r="F24" s="2">
        <v>0</v>
      </c>
      <c r="G24" s="3"/>
      <c r="H24" s="2">
        <v>1</v>
      </c>
      <c r="I24" s="37">
        <f>$D24*H24/(100-$H24)</f>
        <v>23.434343434343436</v>
      </c>
      <c r="K24" s="29"/>
      <c r="L24" s="29"/>
      <c r="M24" s="10"/>
    </row>
    <row r="25" spans="1:13" ht="12" customHeight="1">
      <c r="A25" s="1" t="s">
        <v>85</v>
      </c>
      <c r="B25" s="2">
        <v>16</v>
      </c>
      <c r="C25" s="1">
        <v>66</v>
      </c>
      <c r="D25" s="2">
        <v>1056</v>
      </c>
      <c r="E25" s="2">
        <v>0</v>
      </c>
      <c r="F25" s="2">
        <v>0</v>
      </c>
      <c r="G25" s="3"/>
      <c r="H25" s="2">
        <v>0</v>
      </c>
      <c r="I25" s="2">
        <v>0</v>
      </c>
      <c r="K25" s="29"/>
      <c r="L25" s="29"/>
      <c r="M25" s="10"/>
    </row>
    <row r="26" spans="1:13" ht="12" customHeight="1">
      <c r="A26" s="1" t="s">
        <v>3</v>
      </c>
      <c r="B26" s="2">
        <v>140</v>
      </c>
      <c r="C26" s="1">
        <v>74</v>
      </c>
      <c r="D26" s="2">
        <v>10360</v>
      </c>
      <c r="E26" s="2">
        <v>1</v>
      </c>
      <c r="F26" s="37">
        <f>$D26*E26/(100-$E26)</f>
        <v>104.64646464646465</v>
      </c>
      <c r="G26" s="3"/>
      <c r="H26" s="2">
        <v>3</v>
      </c>
      <c r="I26" s="37">
        <f>$D26*H26/(100-$H26)</f>
        <v>320.41237113402065</v>
      </c>
      <c r="K26" s="29"/>
      <c r="L26" s="29"/>
      <c r="M26" s="10"/>
    </row>
    <row r="27" spans="1:13" ht="12" customHeight="1">
      <c r="A27" s="1" t="s">
        <v>4</v>
      </c>
      <c r="B27" s="2">
        <v>40</v>
      </c>
      <c r="C27" s="1">
        <v>63</v>
      </c>
      <c r="D27" s="2">
        <v>2520</v>
      </c>
      <c r="E27" s="2" t="s">
        <v>26</v>
      </c>
      <c r="F27" s="2" t="s">
        <v>26</v>
      </c>
      <c r="G27" s="3"/>
      <c r="H27" s="2" t="s">
        <v>25</v>
      </c>
      <c r="I27" s="37" t="s">
        <v>25</v>
      </c>
      <c r="K27" s="29"/>
      <c r="L27" s="29"/>
      <c r="M27" s="10"/>
    </row>
    <row r="28" spans="1:13" ht="12" customHeight="1">
      <c r="A28" s="1" t="s">
        <v>5</v>
      </c>
      <c r="B28" s="2">
        <v>7</v>
      </c>
      <c r="C28" s="1">
        <v>39</v>
      </c>
      <c r="D28" s="2">
        <v>273</v>
      </c>
      <c r="E28" s="2" t="s">
        <v>26</v>
      </c>
      <c r="F28" s="2" t="s">
        <v>26</v>
      </c>
      <c r="G28" s="3"/>
      <c r="H28" s="2" t="s">
        <v>26</v>
      </c>
      <c r="I28" s="2" t="s">
        <v>26</v>
      </c>
      <c r="J28" s="31"/>
      <c r="K28" s="29"/>
      <c r="L28" s="29"/>
      <c r="M28" s="10"/>
    </row>
    <row r="29" spans="1:13" ht="12" customHeight="1">
      <c r="A29" s="1" t="s">
        <v>6</v>
      </c>
      <c r="B29" s="2">
        <v>11</v>
      </c>
      <c r="C29" s="1">
        <v>88</v>
      </c>
      <c r="D29" s="2">
        <v>968</v>
      </c>
      <c r="E29" s="2">
        <v>0</v>
      </c>
      <c r="F29" s="37">
        <f>$D32*E29/(100-$E29)</f>
        <v>0</v>
      </c>
      <c r="G29" s="3"/>
      <c r="H29" s="2">
        <v>0</v>
      </c>
      <c r="I29" s="37">
        <v>0</v>
      </c>
      <c r="K29" s="29"/>
      <c r="L29" s="29"/>
      <c r="M29" s="10"/>
    </row>
    <row r="30" spans="1:13" ht="12" customHeight="1">
      <c r="A30" s="1" t="s">
        <v>7</v>
      </c>
      <c r="B30" s="2">
        <v>65</v>
      </c>
      <c r="C30" s="1">
        <v>55</v>
      </c>
      <c r="D30" s="2">
        <v>3575</v>
      </c>
      <c r="E30" s="2" t="s">
        <v>26</v>
      </c>
      <c r="F30" s="2" t="s">
        <v>26</v>
      </c>
      <c r="G30" s="3"/>
      <c r="H30" s="2" t="s">
        <v>26</v>
      </c>
      <c r="I30" s="2" t="s">
        <v>26</v>
      </c>
      <c r="K30" s="29"/>
      <c r="L30" s="29"/>
      <c r="M30" s="10"/>
    </row>
    <row r="31" spans="1:13" ht="12" customHeight="1">
      <c r="A31" s="1" t="s">
        <v>8</v>
      </c>
      <c r="B31" s="2">
        <v>9</v>
      </c>
      <c r="C31" s="1">
        <v>58</v>
      </c>
      <c r="D31" s="2">
        <v>522</v>
      </c>
      <c r="E31" s="2">
        <v>0</v>
      </c>
      <c r="F31" s="2">
        <v>0</v>
      </c>
      <c r="G31" s="3"/>
      <c r="H31" s="2">
        <v>0</v>
      </c>
      <c r="I31" s="2">
        <v>0</v>
      </c>
      <c r="K31" s="29"/>
      <c r="L31" s="29"/>
      <c r="M31" s="10"/>
    </row>
    <row r="32" spans="1:13" ht="12" customHeight="1">
      <c r="A32" s="1" t="s">
        <v>9</v>
      </c>
      <c r="B32" s="2">
        <v>145</v>
      </c>
      <c r="C32" s="1">
        <v>87</v>
      </c>
      <c r="D32" s="2">
        <v>12615</v>
      </c>
      <c r="E32" s="2" t="s">
        <v>25</v>
      </c>
      <c r="F32" s="37" t="s">
        <v>25</v>
      </c>
      <c r="G32" s="3"/>
      <c r="H32" s="2">
        <v>5</v>
      </c>
      <c r="I32" s="37">
        <f>$D32*H32/(100-$H32)</f>
        <v>663.9473684210526</v>
      </c>
      <c r="K32" s="29"/>
      <c r="L32" s="29"/>
      <c r="M32" s="10"/>
    </row>
    <row r="33" spans="1:13" ht="12" customHeight="1">
      <c r="A33" s="1" t="s">
        <v>11</v>
      </c>
      <c r="B33" s="2">
        <v>55</v>
      </c>
      <c r="C33" s="1">
        <v>48</v>
      </c>
      <c r="D33" s="2">
        <v>2640</v>
      </c>
      <c r="E33" s="2">
        <v>0</v>
      </c>
      <c r="F33" s="2">
        <v>0</v>
      </c>
      <c r="G33" s="3"/>
      <c r="H33" s="2" t="s">
        <v>25</v>
      </c>
      <c r="I33" s="2" t="s">
        <v>25</v>
      </c>
      <c r="K33" s="29"/>
      <c r="L33" s="29"/>
      <c r="M33" s="10"/>
    </row>
    <row r="34" spans="1:13" ht="12" customHeight="1">
      <c r="A34" s="1" t="s">
        <v>20</v>
      </c>
      <c r="B34" s="2">
        <v>2</v>
      </c>
      <c r="C34" s="1">
        <v>85</v>
      </c>
      <c r="D34" s="2">
        <v>170</v>
      </c>
      <c r="E34" s="2" t="s">
        <v>26</v>
      </c>
      <c r="F34" s="2" t="s">
        <v>26</v>
      </c>
      <c r="G34" s="3"/>
      <c r="H34" s="2" t="s">
        <v>26</v>
      </c>
      <c r="I34" s="2" t="s">
        <v>26</v>
      </c>
      <c r="K34" s="29"/>
      <c r="L34" s="29"/>
      <c r="M34" s="10"/>
    </row>
    <row r="35" spans="1:13" ht="12" customHeight="1">
      <c r="A35" s="1" t="s">
        <v>62</v>
      </c>
      <c r="B35" s="2">
        <v>4</v>
      </c>
      <c r="C35" s="1">
        <v>76</v>
      </c>
      <c r="D35" s="2">
        <v>304</v>
      </c>
      <c r="E35" s="2" t="s">
        <v>26</v>
      </c>
      <c r="F35" s="2" t="s">
        <v>26</v>
      </c>
      <c r="G35" s="3"/>
      <c r="H35" s="2" t="s">
        <v>26</v>
      </c>
      <c r="I35" s="2" t="s">
        <v>26</v>
      </c>
      <c r="K35" s="29"/>
      <c r="L35" s="29"/>
      <c r="M35" s="10"/>
    </row>
    <row r="36" spans="1:13" s="66" customFormat="1" ht="12" customHeight="1">
      <c r="A36" s="1" t="s">
        <v>12</v>
      </c>
      <c r="B36" s="2">
        <v>5</v>
      </c>
      <c r="C36" s="1">
        <v>54</v>
      </c>
      <c r="D36" s="2">
        <v>270</v>
      </c>
      <c r="E36" s="2">
        <v>0</v>
      </c>
      <c r="F36" s="2">
        <v>0</v>
      </c>
      <c r="G36" s="3"/>
      <c r="H36" s="2">
        <v>0</v>
      </c>
      <c r="I36" s="2">
        <v>0</v>
      </c>
      <c r="K36" s="67"/>
      <c r="L36" s="67"/>
      <c r="M36" s="68"/>
    </row>
    <row r="37" spans="1:13" ht="12" customHeight="1">
      <c r="A37" s="1" t="s">
        <v>14</v>
      </c>
      <c r="B37" s="2">
        <v>195</v>
      </c>
      <c r="C37" s="1">
        <v>72</v>
      </c>
      <c r="D37" s="2">
        <v>14040</v>
      </c>
      <c r="E37" s="2" t="s">
        <v>25</v>
      </c>
      <c r="F37" s="41" t="s">
        <v>25</v>
      </c>
      <c r="G37" s="3"/>
      <c r="H37" s="2">
        <v>1</v>
      </c>
      <c r="I37" s="37">
        <f>$D37*H37/(100-$H37)</f>
        <v>141.8181818181818</v>
      </c>
      <c r="K37" s="29"/>
      <c r="L37" s="29"/>
      <c r="M37" s="10"/>
    </row>
    <row r="38" spans="1:13" s="66" customFormat="1" ht="12" customHeight="1">
      <c r="A38" s="6" t="s">
        <v>15</v>
      </c>
      <c r="B38" s="42">
        <v>12</v>
      </c>
      <c r="C38" s="6">
        <v>60</v>
      </c>
      <c r="D38" s="42">
        <v>720</v>
      </c>
      <c r="E38" s="42" t="s">
        <v>26</v>
      </c>
      <c r="F38" s="42" t="s">
        <v>26</v>
      </c>
      <c r="G38" s="7"/>
      <c r="H38" s="42" t="s">
        <v>26</v>
      </c>
      <c r="I38" s="42" t="s">
        <v>26</v>
      </c>
      <c r="K38" s="67"/>
      <c r="L38" s="67"/>
      <c r="M38" s="68"/>
    </row>
    <row r="39" spans="1:13" ht="12" customHeight="1">
      <c r="A39" s="10" t="s">
        <v>16</v>
      </c>
      <c r="E39" s="72">
        <f>F40/$D40*100</f>
        <v>0.11687771781589842</v>
      </c>
      <c r="F39" s="28"/>
      <c r="G39" s="28"/>
      <c r="H39" s="24">
        <f>I40/$D40*100</f>
        <v>5.987136458749555</v>
      </c>
      <c r="I39" s="28"/>
      <c r="J39" s="10"/>
      <c r="K39" s="30"/>
      <c r="L39" s="30"/>
      <c r="M39" s="10"/>
    </row>
    <row r="40" spans="1:13" ht="12" customHeight="1">
      <c r="A40" s="6" t="s">
        <v>1</v>
      </c>
      <c r="B40" s="42">
        <f>SUM(B7:B38)</f>
        <v>1276</v>
      </c>
      <c r="C40" s="6">
        <v>70.2</v>
      </c>
      <c r="D40" s="42">
        <f>SUM(D7:D38)</f>
        <v>89535</v>
      </c>
      <c r="E40" s="73"/>
      <c r="F40" s="11">
        <f>SUM(F7:F38)</f>
        <v>104.64646464646465</v>
      </c>
      <c r="G40" s="7"/>
      <c r="H40" s="35"/>
      <c r="I40" s="11">
        <f>SUM(I7:I38)</f>
        <v>5360.582628341414</v>
      </c>
      <c r="J40" s="10"/>
      <c r="K40" s="30"/>
      <c r="L40" s="30"/>
      <c r="M40" s="10"/>
    </row>
    <row r="41" spans="1:12" ht="15.75" customHeight="1">
      <c r="A41" s="50" t="s">
        <v>115</v>
      </c>
      <c r="B41" s="94"/>
      <c r="C41"/>
      <c r="D41" s="95"/>
      <c r="E41" s="63"/>
      <c r="F41" s="63"/>
      <c r="G41" s="63"/>
      <c r="H41" s="63"/>
      <c r="I41" s="63"/>
      <c r="K41" s="10"/>
      <c r="L41" s="10"/>
    </row>
    <row r="42" spans="1:12" ht="15.75" customHeight="1">
      <c r="A42" s="62" t="s">
        <v>90</v>
      </c>
      <c r="B42" s="96"/>
      <c r="C42" s="89"/>
      <c r="D42" s="91"/>
      <c r="E42" s="63"/>
      <c r="F42" s="63"/>
      <c r="G42" s="63"/>
      <c r="H42" s="63"/>
      <c r="I42" s="63"/>
      <c r="K42" s="10"/>
      <c r="L42" s="10"/>
    </row>
    <row r="43" spans="1:12" ht="12" customHeight="1">
      <c r="A43" s="54" t="s">
        <v>88</v>
      </c>
      <c r="B43" s="96"/>
      <c r="C43" s="89"/>
      <c r="D43" s="37"/>
      <c r="E43" s="63"/>
      <c r="F43" s="63"/>
      <c r="G43" s="63"/>
      <c r="H43" s="63"/>
      <c r="I43" s="63"/>
      <c r="J43" s="32"/>
      <c r="K43" s="10"/>
      <c r="L43" s="10"/>
    </row>
    <row r="44" spans="1:9" ht="12.75">
      <c r="A44" s="62" t="s">
        <v>2</v>
      </c>
      <c r="B44" s="37"/>
      <c r="C44" s="13"/>
      <c r="D44" s="37"/>
      <c r="E44" s="80"/>
      <c r="F44" s="80"/>
      <c r="G44" s="63"/>
      <c r="H44" s="63"/>
      <c r="I44" s="63"/>
    </row>
    <row r="45" spans="1:4" ht="12">
      <c r="A45" s="63"/>
      <c r="B45" s="86"/>
      <c r="C45" s="64"/>
      <c r="D45" s="86"/>
    </row>
    <row r="46" spans="1:4" ht="12">
      <c r="A46" s="63"/>
      <c r="B46" s="86"/>
      <c r="C46" s="64"/>
      <c r="D46" s="93"/>
    </row>
    <row r="47" spans="2:4" ht="12">
      <c r="B47" s="86"/>
      <c r="C47" s="64"/>
      <c r="D47" s="92"/>
    </row>
    <row r="48" spans="2:4" ht="12">
      <c r="B48" s="86"/>
      <c r="C48" s="63"/>
      <c r="D48" s="92"/>
    </row>
    <row r="49" spans="2:3" ht="12">
      <c r="B49" s="86"/>
      <c r="C49" s="63"/>
    </row>
  </sheetData>
  <sheetProtection/>
  <mergeCells count="5">
    <mergeCell ref="K4:L4"/>
    <mergeCell ref="E4:F4"/>
    <mergeCell ref="H4:I4"/>
    <mergeCell ref="E3:I3"/>
    <mergeCell ref="A1:I1"/>
  </mergeCells>
  <printOptions horizontalCentered="1"/>
  <pageMargins left="0.5" right="0.25" top="0.75" bottom="0.25" header="0.5" footer="0.5"/>
  <pageSetup fitToHeight="1" fitToWidth="1" orientation="landscape" scale="99"/>
  <headerFooter alignWithMargins="0">
    <oddHeader>&amp;C&amp;"Arial,Bold"&amp;12&amp;K000000Estimated small grain losses due to rust in 2015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8"/>
  <sheetViews>
    <sheetView zoomScale="150" zoomScaleNormal="150" workbookViewId="0" topLeftCell="A1">
      <selection activeCell="A1" sqref="A1:L1"/>
    </sheetView>
  </sheetViews>
  <sheetFormatPr defaultColWidth="11.00390625" defaultRowHeight="12.75"/>
  <cols>
    <col min="1" max="1" width="11.00390625" style="1" customWidth="1"/>
    <col min="2" max="3" width="9.00390625" style="1" customWidth="1"/>
    <col min="4" max="4" width="10.125" style="1" customWidth="1"/>
    <col min="5" max="6" width="9.00390625" style="1" customWidth="1"/>
    <col min="7" max="7" width="0.875" style="1" customWidth="1"/>
    <col min="8" max="9" width="9.00390625" style="1" customWidth="1"/>
    <col min="10" max="10" width="0.875" style="1" customWidth="1"/>
    <col min="11" max="11" width="9.00390625" style="1" customWidth="1"/>
    <col min="12" max="12" width="9.00390625" style="32" customWidth="1"/>
    <col min="13" max="16384" width="10.75390625" style="1" customWidth="1"/>
  </cols>
  <sheetData>
    <row r="1" spans="1:12" ht="19.5" customHeight="1">
      <c r="A1" s="143" t="s">
        <v>22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</row>
    <row r="2" spans="1:12" ht="4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33"/>
    </row>
    <row r="3" spans="5:12" ht="12" customHeight="1">
      <c r="E3" s="144" t="s">
        <v>65</v>
      </c>
      <c r="F3" s="144"/>
      <c r="G3" s="144"/>
      <c r="H3" s="144"/>
      <c r="I3" s="144"/>
      <c r="J3" s="144"/>
      <c r="K3" s="144"/>
      <c r="L3" s="144"/>
    </row>
    <row r="4" spans="2:12" ht="12" customHeight="1">
      <c r="B4" s="2">
        <v>1000</v>
      </c>
      <c r="C4" s="3" t="s">
        <v>70</v>
      </c>
      <c r="D4" s="3" t="s">
        <v>35</v>
      </c>
      <c r="E4" s="141" t="s">
        <v>57</v>
      </c>
      <c r="F4" s="141"/>
      <c r="G4" s="4"/>
      <c r="H4" s="141" t="s">
        <v>71</v>
      </c>
      <c r="I4" s="141"/>
      <c r="J4" s="4"/>
      <c r="K4" s="141" t="s">
        <v>34</v>
      </c>
      <c r="L4" s="141"/>
    </row>
    <row r="5" spans="2:12" ht="12" customHeight="1">
      <c r="B5" s="3" t="s">
        <v>36</v>
      </c>
      <c r="C5" s="3" t="s">
        <v>37</v>
      </c>
      <c r="D5" s="3" t="s">
        <v>38</v>
      </c>
      <c r="E5" s="3"/>
      <c r="F5" s="2">
        <v>1000</v>
      </c>
      <c r="G5" s="2"/>
      <c r="H5" s="3"/>
      <c r="I5" s="2">
        <v>1000</v>
      </c>
      <c r="J5" s="2"/>
      <c r="K5" s="39"/>
      <c r="L5" s="2">
        <v>1000</v>
      </c>
    </row>
    <row r="6" spans="1:12" ht="12" customHeight="1">
      <c r="A6" s="6" t="s">
        <v>69</v>
      </c>
      <c r="B6" s="7" t="s">
        <v>32</v>
      </c>
      <c r="C6" s="7" t="s">
        <v>39</v>
      </c>
      <c r="D6" s="7" t="s">
        <v>40</v>
      </c>
      <c r="E6" s="7" t="s">
        <v>41</v>
      </c>
      <c r="F6" s="7" t="s">
        <v>37</v>
      </c>
      <c r="G6" s="7"/>
      <c r="H6" s="7" t="s">
        <v>41</v>
      </c>
      <c r="I6" s="7" t="s">
        <v>37</v>
      </c>
      <c r="J6" s="7"/>
      <c r="K6" s="40" t="s">
        <v>41</v>
      </c>
      <c r="L6" s="7" t="s">
        <v>37</v>
      </c>
    </row>
    <row r="7" spans="1:12" s="66" customFormat="1" ht="12" customHeight="1">
      <c r="A7" s="1" t="s">
        <v>17</v>
      </c>
      <c r="B7" s="45">
        <v>16</v>
      </c>
      <c r="C7" s="1">
        <v>120</v>
      </c>
      <c r="D7" s="45">
        <v>1920</v>
      </c>
      <c r="E7" s="2" t="s">
        <v>100</v>
      </c>
      <c r="F7" s="2" t="s">
        <v>26</v>
      </c>
      <c r="G7" s="3"/>
      <c r="H7" s="2" t="s">
        <v>26</v>
      </c>
      <c r="I7" s="2" t="s">
        <v>26</v>
      </c>
      <c r="J7" s="28"/>
      <c r="K7" s="2" t="s">
        <v>26</v>
      </c>
      <c r="L7" s="2" t="s">
        <v>26</v>
      </c>
    </row>
    <row r="8" spans="1:12" ht="12" customHeight="1">
      <c r="A8" s="1" t="s">
        <v>44</v>
      </c>
      <c r="B8" s="45">
        <v>25</v>
      </c>
      <c r="C8" s="1">
        <v>55</v>
      </c>
      <c r="D8" s="45">
        <v>1375</v>
      </c>
      <c r="E8" s="2">
        <v>0</v>
      </c>
      <c r="F8" s="2">
        <v>0</v>
      </c>
      <c r="G8" s="3"/>
      <c r="H8" s="2">
        <v>1.5</v>
      </c>
      <c r="I8" s="37">
        <f>$D8*H8/(100-$H8)</f>
        <v>20.939086294416242</v>
      </c>
      <c r="J8" s="3"/>
      <c r="K8" s="2" t="s">
        <v>99</v>
      </c>
      <c r="L8" s="37" t="s">
        <v>25</v>
      </c>
    </row>
    <row r="9" spans="1:12" ht="12" customHeight="1">
      <c r="A9" s="1" t="s">
        <v>47</v>
      </c>
      <c r="B9" s="45">
        <v>63</v>
      </c>
      <c r="C9" s="1">
        <v>130</v>
      </c>
      <c r="D9" s="45">
        <v>8190</v>
      </c>
      <c r="E9" s="2">
        <v>0</v>
      </c>
      <c r="F9" s="2">
        <v>0</v>
      </c>
      <c r="G9" s="3"/>
      <c r="H9" s="2">
        <v>0</v>
      </c>
      <c r="I9" s="2">
        <v>0</v>
      </c>
      <c r="J9" s="28"/>
      <c r="K9" s="2">
        <v>0</v>
      </c>
      <c r="L9" s="2">
        <v>0</v>
      </c>
    </row>
    <row r="10" spans="1:12" ht="12" customHeight="1">
      <c r="A10" s="1" t="s">
        <v>18</v>
      </c>
      <c r="B10" s="45">
        <v>22</v>
      </c>
      <c r="C10" s="1">
        <v>80</v>
      </c>
      <c r="D10" s="45">
        <v>1760</v>
      </c>
      <c r="E10" s="2">
        <v>0</v>
      </c>
      <c r="F10" s="2">
        <v>0</v>
      </c>
      <c r="G10" s="3"/>
      <c r="H10" s="2">
        <v>0</v>
      </c>
      <c r="I10" s="2">
        <v>0</v>
      </c>
      <c r="J10" s="3"/>
      <c r="K10" s="2">
        <v>0</v>
      </c>
      <c r="L10" s="2">
        <v>0</v>
      </c>
    </row>
    <row r="11" spans="1:12" ht="12" customHeight="1">
      <c r="A11" s="1" t="s">
        <v>50</v>
      </c>
      <c r="B11" s="45">
        <v>550</v>
      </c>
      <c r="C11" s="1">
        <v>97</v>
      </c>
      <c r="D11" s="45">
        <v>53350</v>
      </c>
      <c r="E11" s="2">
        <v>0</v>
      </c>
      <c r="F11" s="37">
        <v>0</v>
      </c>
      <c r="G11" s="3"/>
      <c r="H11" s="2">
        <v>0</v>
      </c>
      <c r="I11" s="37">
        <f>$D12*H11/(100-$H11)</f>
        <v>0</v>
      </c>
      <c r="J11" s="3"/>
      <c r="K11" s="2">
        <v>0</v>
      </c>
      <c r="L11" s="37">
        <f>$D12*K11/(100-$K11)</f>
        <v>0</v>
      </c>
    </row>
    <row r="12" spans="1:12" ht="12" customHeight="1">
      <c r="A12" s="1" t="s">
        <v>73</v>
      </c>
      <c r="B12" s="45">
        <v>8</v>
      </c>
      <c r="C12" s="1">
        <v>39</v>
      </c>
      <c r="D12" s="45">
        <v>312</v>
      </c>
      <c r="E12" s="2" t="s">
        <v>26</v>
      </c>
      <c r="F12" s="2" t="s">
        <v>26</v>
      </c>
      <c r="G12" s="3"/>
      <c r="H12" s="2" t="s">
        <v>26</v>
      </c>
      <c r="I12" s="2" t="s">
        <v>26</v>
      </c>
      <c r="J12" s="28"/>
      <c r="K12" s="2" t="s">
        <v>26</v>
      </c>
      <c r="L12" s="2" t="s">
        <v>26</v>
      </c>
    </row>
    <row r="13" spans="1:12" ht="12" customHeight="1">
      <c r="A13" s="1" t="s">
        <v>91</v>
      </c>
      <c r="B13" s="45">
        <v>12</v>
      </c>
      <c r="C13" s="1">
        <v>85</v>
      </c>
      <c r="D13" s="45">
        <v>1020</v>
      </c>
      <c r="E13" s="2" t="s">
        <v>26</v>
      </c>
      <c r="F13" s="2" t="s">
        <v>26</v>
      </c>
      <c r="G13" s="3"/>
      <c r="H13" s="2" t="s">
        <v>26</v>
      </c>
      <c r="I13" s="2" t="s">
        <v>26</v>
      </c>
      <c r="J13" s="28"/>
      <c r="K13" s="2" t="s">
        <v>26</v>
      </c>
      <c r="L13" s="2" t="s">
        <v>26</v>
      </c>
    </row>
    <row r="14" spans="1:12" ht="12" customHeight="1">
      <c r="A14" s="1" t="s">
        <v>19</v>
      </c>
      <c r="B14" s="45">
        <v>35</v>
      </c>
      <c r="C14" s="1">
        <v>69</v>
      </c>
      <c r="D14" s="45">
        <v>2415</v>
      </c>
      <c r="E14" s="2">
        <v>0</v>
      </c>
      <c r="F14" s="2">
        <v>0</v>
      </c>
      <c r="G14" s="3"/>
      <c r="H14" s="2">
        <v>0</v>
      </c>
      <c r="I14" s="2">
        <v>0</v>
      </c>
      <c r="J14" s="28"/>
      <c r="K14" s="2">
        <v>0</v>
      </c>
      <c r="L14" s="2">
        <v>0</v>
      </c>
    </row>
    <row r="15" spans="1:12" ht="12" customHeight="1">
      <c r="A15" s="1" t="s">
        <v>76</v>
      </c>
      <c r="B15" s="45">
        <v>6</v>
      </c>
      <c r="C15" s="1">
        <v>56</v>
      </c>
      <c r="D15" s="45">
        <v>336</v>
      </c>
      <c r="E15" s="2">
        <v>0</v>
      </c>
      <c r="F15" s="2">
        <v>0</v>
      </c>
      <c r="G15" s="3"/>
      <c r="H15" s="2" t="s">
        <v>25</v>
      </c>
      <c r="I15" s="2" t="s">
        <v>25</v>
      </c>
      <c r="J15" s="28"/>
      <c r="K15" s="2">
        <v>0</v>
      </c>
      <c r="L15" s="2">
        <v>0</v>
      </c>
    </row>
    <row r="16" spans="1:12" ht="12" customHeight="1">
      <c r="A16" s="1" t="s">
        <v>77</v>
      </c>
      <c r="B16" s="45">
        <v>120</v>
      </c>
      <c r="C16" s="1">
        <v>77</v>
      </c>
      <c r="D16" s="45">
        <v>9240</v>
      </c>
      <c r="E16" s="2" t="s">
        <v>26</v>
      </c>
      <c r="F16" s="2" t="s">
        <v>26</v>
      </c>
      <c r="G16" s="3"/>
      <c r="H16" s="2" t="s">
        <v>26</v>
      </c>
      <c r="I16" s="2" t="s">
        <v>26</v>
      </c>
      <c r="J16" s="3"/>
      <c r="K16" s="2" t="s">
        <v>26</v>
      </c>
      <c r="L16" s="2" t="s">
        <v>26</v>
      </c>
    </row>
    <row r="17" spans="1:12" ht="12" customHeight="1">
      <c r="A17" s="1" t="s">
        <v>81</v>
      </c>
      <c r="B17" s="45">
        <v>850</v>
      </c>
      <c r="C17" s="1">
        <v>52</v>
      </c>
      <c r="D17" s="45">
        <v>44200</v>
      </c>
      <c r="E17" s="2">
        <v>0</v>
      </c>
      <c r="F17" s="2">
        <v>0</v>
      </c>
      <c r="G17" s="3"/>
      <c r="H17" s="2">
        <v>0</v>
      </c>
      <c r="I17" s="37">
        <v>0</v>
      </c>
      <c r="J17" s="3"/>
      <c r="K17" s="2">
        <v>0</v>
      </c>
      <c r="L17" s="37">
        <f>$D19*K17/(100-$K17)</f>
        <v>0</v>
      </c>
    </row>
    <row r="18" spans="1:12" ht="12" customHeight="1">
      <c r="A18" s="1" t="s">
        <v>84</v>
      </c>
      <c r="B18" s="45">
        <v>9</v>
      </c>
      <c r="C18" s="1">
        <v>45</v>
      </c>
      <c r="D18" s="45">
        <v>405</v>
      </c>
      <c r="E18" s="2">
        <v>0</v>
      </c>
      <c r="F18" s="2">
        <v>0</v>
      </c>
      <c r="G18" s="3"/>
      <c r="H18" s="2" t="s">
        <v>25</v>
      </c>
      <c r="I18" s="2" t="s">
        <v>25</v>
      </c>
      <c r="J18" s="28"/>
      <c r="K18" s="2">
        <v>0</v>
      </c>
      <c r="L18" s="2">
        <v>0</v>
      </c>
    </row>
    <row r="19" spans="1:12" ht="12" customHeight="1">
      <c r="A19" s="1" t="s">
        <v>85</v>
      </c>
      <c r="B19" s="45">
        <v>14</v>
      </c>
      <c r="C19" s="1">
        <v>72</v>
      </c>
      <c r="D19" s="45">
        <v>1008</v>
      </c>
      <c r="E19" s="2">
        <v>0</v>
      </c>
      <c r="F19" s="2">
        <v>0</v>
      </c>
      <c r="G19" s="3"/>
      <c r="H19" s="2" t="s">
        <v>25</v>
      </c>
      <c r="I19" s="37" t="s">
        <v>25</v>
      </c>
      <c r="J19" s="3"/>
      <c r="K19" s="2">
        <v>0</v>
      </c>
      <c r="L19" s="37">
        <f>$D21*K19/(100-$K19)</f>
        <v>0</v>
      </c>
    </row>
    <row r="20" spans="1:12" ht="12" customHeight="1">
      <c r="A20" s="1" t="s">
        <v>3</v>
      </c>
      <c r="B20" s="45">
        <v>1050</v>
      </c>
      <c r="C20" s="1">
        <v>64</v>
      </c>
      <c r="D20" s="45">
        <v>67200</v>
      </c>
      <c r="E20" s="2">
        <v>0</v>
      </c>
      <c r="F20" s="2">
        <v>0</v>
      </c>
      <c r="G20" s="3"/>
      <c r="H20" s="2">
        <v>0</v>
      </c>
      <c r="I20" s="37">
        <f>$D22*H20/(100-$H20)</f>
        <v>0</v>
      </c>
      <c r="J20" s="3"/>
      <c r="K20" s="2">
        <v>0</v>
      </c>
      <c r="L20" s="37">
        <f>$D22*K20/(100-$K20)</f>
        <v>0</v>
      </c>
    </row>
    <row r="21" spans="1:12" ht="12" customHeight="1">
      <c r="A21" s="1" t="s">
        <v>6</v>
      </c>
      <c r="B21" s="45">
        <v>37</v>
      </c>
      <c r="C21" s="1">
        <v>52</v>
      </c>
      <c r="D21" s="45">
        <v>1924</v>
      </c>
      <c r="E21" s="2">
        <v>0</v>
      </c>
      <c r="F21" s="2">
        <v>0</v>
      </c>
      <c r="G21" s="3"/>
      <c r="H21" s="2" t="s">
        <v>25</v>
      </c>
      <c r="I21" s="37" t="s">
        <v>25</v>
      </c>
      <c r="J21" s="3"/>
      <c r="K21" s="9" t="s">
        <v>25</v>
      </c>
      <c r="L21" s="37" t="s">
        <v>25</v>
      </c>
    </row>
    <row r="22" spans="1:12" ht="12" customHeight="1">
      <c r="A22" s="1" t="s">
        <v>7</v>
      </c>
      <c r="B22" s="45">
        <v>40</v>
      </c>
      <c r="C22" s="1">
        <v>65</v>
      </c>
      <c r="D22" s="45">
        <v>2600</v>
      </c>
      <c r="E22" s="2" t="s">
        <v>26</v>
      </c>
      <c r="F22" s="2" t="s">
        <v>26</v>
      </c>
      <c r="G22" s="3"/>
      <c r="H22" s="2" t="s">
        <v>26</v>
      </c>
      <c r="I22" s="2" t="s">
        <v>26</v>
      </c>
      <c r="J22" s="28"/>
      <c r="K22" s="2" t="s">
        <v>26</v>
      </c>
      <c r="L22" s="2" t="s">
        <v>26</v>
      </c>
    </row>
    <row r="23" spans="1:13" ht="12" customHeight="1">
      <c r="A23" s="1" t="s">
        <v>9</v>
      </c>
      <c r="B23" s="45">
        <v>19</v>
      </c>
      <c r="C23" s="1">
        <v>37</v>
      </c>
      <c r="D23" s="45">
        <v>703</v>
      </c>
      <c r="E23" s="2">
        <v>0</v>
      </c>
      <c r="F23" s="2">
        <v>0</v>
      </c>
      <c r="G23" s="3"/>
      <c r="H23" s="2" t="s">
        <v>25</v>
      </c>
      <c r="I23" s="3" t="s">
        <v>25</v>
      </c>
      <c r="J23" s="3"/>
      <c r="K23" s="3" t="s">
        <v>25</v>
      </c>
      <c r="L23" s="3" t="s">
        <v>25</v>
      </c>
      <c r="M23" s="66"/>
    </row>
    <row r="24" spans="1:12" ht="12" customHeight="1">
      <c r="A24" s="1" t="s">
        <v>20</v>
      </c>
      <c r="B24" s="45">
        <v>16</v>
      </c>
      <c r="C24" s="1">
        <v>84</v>
      </c>
      <c r="D24" s="45">
        <v>1344</v>
      </c>
      <c r="E24" s="2" t="s">
        <v>26</v>
      </c>
      <c r="F24" s="2" t="s">
        <v>26</v>
      </c>
      <c r="G24" s="3"/>
      <c r="H24" s="2" t="s">
        <v>26</v>
      </c>
      <c r="I24" s="2" t="s">
        <v>26</v>
      </c>
      <c r="J24" s="28"/>
      <c r="K24" s="2" t="s">
        <v>26</v>
      </c>
      <c r="L24" s="2" t="s">
        <v>26</v>
      </c>
    </row>
    <row r="25" spans="1:12" s="63" customFormat="1" ht="12" customHeight="1">
      <c r="A25" s="63" t="s">
        <v>62</v>
      </c>
      <c r="B25" s="45">
        <v>16</v>
      </c>
      <c r="C25" s="1">
        <v>75</v>
      </c>
      <c r="D25" s="45">
        <v>1200</v>
      </c>
      <c r="E25" s="2" t="s">
        <v>26</v>
      </c>
      <c r="F25" s="2" t="s">
        <v>26</v>
      </c>
      <c r="G25" s="65"/>
      <c r="H25" s="2" t="s">
        <v>26</v>
      </c>
      <c r="I25" s="2" t="s">
        <v>26</v>
      </c>
      <c r="J25" s="84"/>
      <c r="K25" s="2" t="s">
        <v>26</v>
      </c>
      <c r="L25" s="2" t="s">
        <v>26</v>
      </c>
    </row>
    <row r="26" spans="1:12" ht="12" customHeight="1">
      <c r="A26" s="1" t="s">
        <v>12</v>
      </c>
      <c r="B26" s="45">
        <v>100</v>
      </c>
      <c r="C26" s="1">
        <v>48</v>
      </c>
      <c r="D26" s="45">
        <v>4800</v>
      </c>
      <c r="E26" s="2">
        <v>0</v>
      </c>
      <c r="F26" s="2">
        <v>0</v>
      </c>
      <c r="G26" s="3"/>
      <c r="H26" s="2" t="s">
        <v>25</v>
      </c>
      <c r="I26" s="37" t="s">
        <v>25</v>
      </c>
      <c r="J26" s="3"/>
      <c r="K26" s="3" t="s">
        <v>25</v>
      </c>
      <c r="L26" s="3" t="s">
        <v>25</v>
      </c>
    </row>
    <row r="27" spans="1:12" ht="12" customHeight="1">
      <c r="A27" s="1" t="s">
        <v>14</v>
      </c>
      <c r="B27" s="45">
        <v>15</v>
      </c>
      <c r="C27" s="1">
        <v>55</v>
      </c>
      <c r="D27" s="45">
        <v>825</v>
      </c>
      <c r="E27" s="2" t="s">
        <v>25</v>
      </c>
      <c r="F27" s="37" t="s">
        <v>25</v>
      </c>
      <c r="G27" s="3"/>
      <c r="H27" s="2">
        <v>1</v>
      </c>
      <c r="I27" s="37">
        <f>$D27*H27/(100-$H27)</f>
        <v>8.333333333333334</v>
      </c>
      <c r="J27" s="3"/>
      <c r="K27" s="2" t="s">
        <v>25</v>
      </c>
      <c r="L27" s="37" t="s">
        <v>25</v>
      </c>
    </row>
    <row r="28" spans="1:12" ht="12" customHeight="1">
      <c r="A28" s="6" t="s">
        <v>15</v>
      </c>
      <c r="B28" s="90">
        <v>86</v>
      </c>
      <c r="C28" s="6">
        <v>95</v>
      </c>
      <c r="D28" s="90">
        <v>8170</v>
      </c>
      <c r="E28" s="42" t="s">
        <v>26</v>
      </c>
      <c r="F28" s="42" t="s">
        <v>26</v>
      </c>
      <c r="G28" s="7"/>
      <c r="H28" s="42" t="s">
        <v>26</v>
      </c>
      <c r="I28" s="42" t="s">
        <v>26</v>
      </c>
      <c r="J28" s="7"/>
      <c r="K28" s="42" t="s">
        <v>26</v>
      </c>
      <c r="L28" s="42" t="s">
        <v>26</v>
      </c>
    </row>
    <row r="29" spans="1:12" ht="12" customHeight="1">
      <c r="A29" s="10" t="s">
        <v>16</v>
      </c>
      <c r="B29" s="45"/>
      <c r="D29" s="45"/>
      <c r="E29" s="24" t="s">
        <v>25</v>
      </c>
      <c r="F29" s="28"/>
      <c r="G29" s="28"/>
      <c r="H29" s="74">
        <f>I30/$D30*100</f>
        <v>0.013659743079814265</v>
      </c>
      <c r="I29" s="28"/>
      <c r="J29" s="28"/>
      <c r="K29" s="24" t="s">
        <v>25</v>
      </c>
      <c r="L29" s="28"/>
    </row>
    <row r="30" spans="1:12" ht="12" customHeight="1">
      <c r="A30" s="6" t="s">
        <v>118</v>
      </c>
      <c r="B30" s="90">
        <f>SUM(B7:B28)</f>
        <v>3109</v>
      </c>
      <c r="C30" s="6">
        <v>68.9</v>
      </c>
      <c r="D30" s="90">
        <f>SUM(D7:D28)</f>
        <v>214297</v>
      </c>
      <c r="E30" s="7"/>
      <c r="F30" s="42" t="s">
        <v>25</v>
      </c>
      <c r="G30" s="7"/>
      <c r="H30" s="7"/>
      <c r="I30" s="42">
        <f>SUM(I7:I28)</f>
        <v>29.272419627749578</v>
      </c>
      <c r="J30" s="7"/>
      <c r="K30" s="7"/>
      <c r="L30" s="42" t="s">
        <v>25</v>
      </c>
    </row>
    <row r="31" spans="1:12" ht="12" customHeight="1">
      <c r="A31" s="62" t="s">
        <v>86</v>
      </c>
      <c r="B31" s="89"/>
      <c r="C31"/>
      <c r="D31"/>
      <c r="E31"/>
      <c r="F31"/>
      <c r="G31"/>
      <c r="H31"/>
      <c r="I31"/>
      <c r="J31"/>
      <c r="K31"/>
      <c r="L31"/>
    </row>
    <row r="32" spans="1:12" ht="12" customHeight="1">
      <c r="A32" s="50" t="s">
        <v>117</v>
      </c>
      <c r="B32" s="89"/>
      <c r="C32"/>
      <c r="D32"/>
      <c r="E32"/>
      <c r="F32"/>
      <c r="G32"/>
      <c r="H32"/>
      <c r="I32"/>
      <c r="J32"/>
      <c r="K32"/>
      <c r="L32"/>
    </row>
    <row r="33" spans="1:12" ht="12" customHeight="1">
      <c r="A33" s="50" t="s">
        <v>119</v>
      </c>
      <c r="B33" s="47"/>
      <c r="C33" s="89"/>
      <c r="D33"/>
      <c r="E33"/>
      <c r="F33"/>
      <c r="G33"/>
      <c r="H33"/>
      <c r="I33"/>
      <c r="J33"/>
      <c r="K33"/>
      <c r="L33"/>
    </row>
    <row r="34" spans="1:12" ht="12" customHeight="1">
      <c r="A34"/>
      <c r="B34"/>
      <c r="C34"/>
      <c r="D34"/>
      <c r="E34"/>
      <c r="F34"/>
      <c r="G34"/>
      <c r="H34"/>
      <c r="I34"/>
      <c r="J34"/>
      <c r="K34"/>
      <c r="L34"/>
    </row>
    <row r="35" spans="1:4" ht="12.75">
      <c r="A35"/>
      <c r="B35"/>
      <c r="C35"/>
      <c r="D35"/>
    </row>
    <row r="36" spans="2:12" ht="12.75">
      <c r="B36"/>
      <c r="C36"/>
      <c r="D36"/>
      <c r="L36" s="46"/>
    </row>
    <row r="37" spans="2:4" ht="12.75">
      <c r="B37"/>
      <c r="C37"/>
      <c r="D37"/>
    </row>
    <row r="38" spans="2:4" ht="12.75">
      <c r="B38"/>
      <c r="C38"/>
      <c r="D38"/>
    </row>
  </sheetData>
  <sheetProtection/>
  <mergeCells count="5">
    <mergeCell ref="A1:L1"/>
    <mergeCell ref="E3:L3"/>
    <mergeCell ref="E4:F4"/>
    <mergeCell ref="H4:I4"/>
    <mergeCell ref="K4:L4"/>
  </mergeCells>
  <printOptions horizontalCentered="1"/>
  <pageMargins left="0.5" right="0.25" top="0.75" bottom="0.25" header="0.5" footer="0.5"/>
  <pageSetup orientation="landscape"/>
  <headerFooter alignWithMargins="0">
    <oddHeader>&amp;C&amp;"Arial,Bold"&amp;12&amp;K000000Estimated small grain losses due to rust in 2015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="150" zoomScaleNormal="150" workbookViewId="0" topLeftCell="A1">
      <selection activeCell="A1" sqref="A1:I1"/>
    </sheetView>
  </sheetViews>
  <sheetFormatPr defaultColWidth="11.00390625" defaultRowHeight="12.75"/>
  <cols>
    <col min="1" max="1" width="14.375" style="1" customWidth="1"/>
    <col min="2" max="3" width="9.00390625" style="1" customWidth="1"/>
    <col min="4" max="4" width="9.875" style="1" customWidth="1"/>
    <col min="5" max="6" width="9.00390625" style="1" customWidth="1"/>
    <col min="7" max="7" width="0.875" style="1" customWidth="1"/>
    <col min="8" max="9" width="9.00390625" style="1" customWidth="1"/>
    <col min="10" max="12" width="9.75390625" style="1" customWidth="1"/>
    <col min="13" max="16384" width="10.75390625" style="1" customWidth="1"/>
  </cols>
  <sheetData>
    <row r="1" spans="1:12" ht="19.5" customHeight="1">
      <c r="A1" s="142" t="s">
        <v>23</v>
      </c>
      <c r="B1" s="142"/>
      <c r="C1" s="142"/>
      <c r="D1" s="142"/>
      <c r="E1" s="142"/>
      <c r="F1" s="142"/>
      <c r="G1" s="142"/>
      <c r="H1" s="142"/>
      <c r="I1" s="142"/>
      <c r="J1" s="5"/>
      <c r="K1" s="5"/>
      <c r="L1" s="5"/>
    </row>
    <row r="2" spans="1:13" ht="6" customHeight="1">
      <c r="A2" s="6"/>
      <c r="B2" s="6"/>
      <c r="C2" s="6"/>
      <c r="D2" s="6"/>
      <c r="E2" s="6"/>
      <c r="F2" s="6"/>
      <c r="G2" s="6"/>
      <c r="H2" s="6"/>
      <c r="I2" s="6"/>
      <c r="J2" s="10"/>
      <c r="K2" s="10"/>
      <c r="L2" s="10"/>
      <c r="M2" s="10"/>
    </row>
    <row r="3" spans="5:13" ht="12" customHeight="1">
      <c r="E3" s="129" t="s">
        <v>65</v>
      </c>
      <c r="F3" s="129"/>
      <c r="G3" s="129"/>
      <c r="H3" s="129"/>
      <c r="I3" s="129"/>
      <c r="J3" s="4"/>
      <c r="K3" s="4"/>
      <c r="L3" s="4"/>
      <c r="M3" s="10"/>
    </row>
    <row r="4" spans="2:13" ht="12" customHeight="1">
      <c r="B4" s="2">
        <v>1000</v>
      </c>
      <c r="C4" s="3" t="s">
        <v>70</v>
      </c>
      <c r="D4" s="3" t="s">
        <v>35</v>
      </c>
      <c r="E4" s="129" t="s">
        <v>66</v>
      </c>
      <c r="F4" s="129"/>
      <c r="G4" s="4"/>
      <c r="H4" s="129" t="s">
        <v>67</v>
      </c>
      <c r="I4" s="129"/>
      <c r="J4" s="10"/>
      <c r="K4" s="140"/>
      <c r="L4" s="140"/>
      <c r="M4" s="10"/>
    </row>
    <row r="5" spans="2:13" ht="12" customHeight="1">
      <c r="B5" s="3" t="s">
        <v>36</v>
      </c>
      <c r="C5" s="3" t="s">
        <v>37</v>
      </c>
      <c r="D5" s="3" t="s">
        <v>38</v>
      </c>
      <c r="E5" s="3"/>
      <c r="F5" s="2">
        <v>1000</v>
      </c>
      <c r="G5" s="3"/>
      <c r="H5" s="3"/>
      <c r="I5" s="2">
        <v>1000</v>
      </c>
      <c r="J5" s="10"/>
      <c r="K5" s="27"/>
      <c r="L5" s="10"/>
      <c r="M5" s="10"/>
    </row>
    <row r="6" spans="1:13" ht="12" customHeight="1">
      <c r="A6" s="6" t="s">
        <v>69</v>
      </c>
      <c r="B6" s="7" t="s">
        <v>32</v>
      </c>
      <c r="C6" s="7" t="s">
        <v>39</v>
      </c>
      <c r="D6" s="7" t="s">
        <v>40</v>
      </c>
      <c r="E6" s="7" t="s">
        <v>41</v>
      </c>
      <c r="F6" s="7" t="s">
        <v>37</v>
      </c>
      <c r="G6" s="7"/>
      <c r="H6" s="7" t="s">
        <v>41</v>
      </c>
      <c r="I6" s="7" t="s">
        <v>37</v>
      </c>
      <c r="J6" s="28"/>
      <c r="K6" s="28"/>
      <c r="L6" s="28"/>
      <c r="M6" s="10"/>
    </row>
    <row r="7" spans="1:13" ht="12" customHeight="1">
      <c r="A7" s="76" t="s">
        <v>49</v>
      </c>
      <c r="B7" s="45">
        <v>30</v>
      </c>
      <c r="C7" s="45">
        <v>14</v>
      </c>
      <c r="D7" s="45">
        <v>420</v>
      </c>
      <c r="E7" s="2" t="s">
        <v>100</v>
      </c>
      <c r="F7" s="2" t="s">
        <v>26</v>
      </c>
      <c r="G7" s="3"/>
      <c r="H7" s="2" t="s">
        <v>26</v>
      </c>
      <c r="I7" s="2" t="s">
        <v>26</v>
      </c>
      <c r="J7" s="10"/>
      <c r="K7" s="10"/>
      <c r="L7" s="10"/>
      <c r="M7" s="10"/>
    </row>
    <row r="8" spans="1:13" ht="12" customHeight="1">
      <c r="A8" s="76" t="s">
        <v>50</v>
      </c>
      <c r="B8" s="2" t="s">
        <v>101</v>
      </c>
      <c r="C8" s="82" t="s">
        <v>94</v>
      </c>
      <c r="D8" s="2" t="s">
        <v>94</v>
      </c>
      <c r="E8" s="2">
        <v>0</v>
      </c>
      <c r="F8" s="2">
        <v>0</v>
      </c>
      <c r="G8" s="3"/>
      <c r="H8" s="2">
        <v>0</v>
      </c>
      <c r="I8" s="2">
        <v>0</v>
      </c>
      <c r="J8" s="10"/>
      <c r="K8" s="10"/>
      <c r="L8" s="10"/>
      <c r="M8" s="10"/>
    </row>
    <row r="9" spans="1:13" ht="12" customHeight="1">
      <c r="A9" s="76" t="s">
        <v>51</v>
      </c>
      <c r="B9" s="2" t="s">
        <v>94</v>
      </c>
      <c r="C9" s="82" t="s">
        <v>94</v>
      </c>
      <c r="D9" s="2" t="s">
        <v>94</v>
      </c>
      <c r="E9" s="2" t="s">
        <v>26</v>
      </c>
      <c r="F9" s="2" t="s">
        <v>26</v>
      </c>
      <c r="G9" s="1">
        <v>9</v>
      </c>
      <c r="H9" s="2" t="s">
        <v>26</v>
      </c>
      <c r="I9" s="2" t="s">
        <v>26</v>
      </c>
      <c r="J9" s="10"/>
      <c r="K9" s="10"/>
      <c r="L9" s="10"/>
      <c r="M9" s="10"/>
    </row>
    <row r="10" spans="1:13" ht="12" customHeight="1">
      <c r="A10" s="76" t="s">
        <v>73</v>
      </c>
      <c r="B10" s="2" t="s">
        <v>94</v>
      </c>
      <c r="C10" s="82" t="s">
        <v>94</v>
      </c>
      <c r="D10" s="2" t="s">
        <v>94</v>
      </c>
      <c r="E10" s="2" t="s">
        <v>26</v>
      </c>
      <c r="F10" s="2" t="s">
        <v>26</v>
      </c>
      <c r="G10" s="1">
        <v>9</v>
      </c>
      <c r="H10" s="2" t="s">
        <v>26</v>
      </c>
      <c r="I10" s="2" t="s">
        <v>26</v>
      </c>
      <c r="J10" s="10"/>
      <c r="K10" s="10"/>
      <c r="L10" s="10"/>
      <c r="M10" s="10"/>
    </row>
    <row r="11" spans="1:13" ht="12" customHeight="1">
      <c r="A11" s="76" t="s">
        <v>74</v>
      </c>
      <c r="B11" s="2" t="s">
        <v>94</v>
      </c>
      <c r="C11" s="82" t="s">
        <v>94</v>
      </c>
      <c r="D11" s="2" t="s">
        <v>94</v>
      </c>
      <c r="E11" s="2">
        <v>0</v>
      </c>
      <c r="F11" s="2">
        <v>0</v>
      </c>
      <c r="G11" s="3"/>
      <c r="H11" s="2">
        <v>0</v>
      </c>
      <c r="I11" s="2">
        <v>0</v>
      </c>
      <c r="J11" s="10"/>
      <c r="K11" s="10"/>
      <c r="L11" s="10"/>
      <c r="M11" s="10"/>
    </row>
    <row r="12" spans="1:13" ht="12" customHeight="1">
      <c r="A12" s="76" t="s">
        <v>76</v>
      </c>
      <c r="B12" s="2" t="s">
        <v>94</v>
      </c>
      <c r="C12" s="82" t="s">
        <v>94</v>
      </c>
      <c r="D12" s="2" t="s">
        <v>94</v>
      </c>
      <c r="E12" s="2" t="s">
        <v>26</v>
      </c>
      <c r="F12" s="2" t="s">
        <v>26</v>
      </c>
      <c r="G12" s="1">
        <v>9</v>
      </c>
      <c r="H12" s="2" t="s">
        <v>26</v>
      </c>
      <c r="I12" s="2" t="s">
        <v>26</v>
      </c>
      <c r="J12" s="10"/>
      <c r="K12" s="10"/>
      <c r="L12" s="10"/>
      <c r="M12" s="10"/>
    </row>
    <row r="13" spans="1:13" ht="12" customHeight="1">
      <c r="A13" s="76" t="s">
        <v>77</v>
      </c>
      <c r="B13" s="2" t="s">
        <v>94</v>
      </c>
      <c r="C13" s="82" t="s">
        <v>94</v>
      </c>
      <c r="D13" s="2" t="s">
        <v>94</v>
      </c>
      <c r="E13" s="2" t="s">
        <v>26</v>
      </c>
      <c r="F13" s="2" t="s">
        <v>26</v>
      </c>
      <c r="G13" s="1">
        <v>9</v>
      </c>
      <c r="H13" s="2" t="s">
        <v>26</v>
      </c>
      <c r="I13" s="2" t="s">
        <v>26</v>
      </c>
      <c r="J13" s="10"/>
      <c r="K13" s="10"/>
      <c r="L13" s="10"/>
      <c r="M13" s="10"/>
    </row>
    <row r="14" spans="1:13" ht="12" customHeight="1">
      <c r="A14" s="76" t="s">
        <v>83</v>
      </c>
      <c r="B14" s="2" t="s">
        <v>94</v>
      </c>
      <c r="C14" s="82" t="s">
        <v>94</v>
      </c>
      <c r="D14" s="2" t="s">
        <v>94</v>
      </c>
      <c r="E14" s="2" t="s">
        <v>26</v>
      </c>
      <c r="F14" s="2" t="s">
        <v>26</v>
      </c>
      <c r="G14" s="1">
        <v>9</v>
      </c>
      <c r="H14" s="2" t="s">
        <v>26</v>
      </c>
      <c r="I14" s="2" t="s">
        <v>26</v>
      </c>
      <c r="J14" s="10"/>
      <c r="K14" s="10"/>
      <c r="L14" s="10"/>
      <c r="M14" s="10"/>
    </row>
    <row r="15" spans="1:13" ht="12" customHeight="1">
      <c r="A15" s="76" t="s">
        <v>84</v>
      </c>
      <c r="B15" s="2" t="s">
        <v>94</v>
      </c>
      <c r="C15" s="82" t="s">
        <v>94</v>
      </c>
      <c r="D15" s="2" t="s">
        <v>94</v>
      </c>
      <c r="E15" s="2">
        <v>0</v>
      </c>
      <c r="F15" s="2">
        <v>0</v>
      </c>
      <c r="G15" s="3"/>
      <c r="H15" s="2" t="s">
        <v>25</v>
      </c>
      <c r="I15" s="2" t="s">
        <v>25</v>
      </c>
      <c r="J15" s="10"/>
      <c r="K15" s="10"/>
      <c r="L15" s="10"/>
      <c r="M15" s="10"/>
    </row>
    <row r="16" spans="1:13" ht="12" customHeight="1">
      <c r="A16" s="76" t="s">
        <v>85</v>
      </c>
      <c r="B16" s="2" t="s">
        <v>94</v>
      </c>
      <c r="C16" s="82" t="s">
        <v>94</v>
      </c>
      <c r="D16" s="2" t="s">
        <v>94</v>
      </c>
      <c r="E16" s="2">
        <v>0</v>
      </c>
      <c r="F16" s="2">
        <v>0</v>
      </c>
      <c r="G16" s="3"/>
      <c r="H16" s="2">
        <v>0</v>
      </c>
      <c r="I16" s="2">
        <v>0</v>
      </c>
      <c r="J16" s="10"/>
      <c r="K16" s="10"/>
      <c r="L16" s="10"/>
      <c r="M16" s="10"/>
    </row>
    <row r="17" spans="1:13" ht="12" customHeight="1">
      <c r="A17" s="76" t="s">
        <v>3</v>
      </c>
      <c r="B17" s="87" t="s">
        <v>94</v>
      </c>
      <c r="C17" s="82" t="s">
        <v>94</v>
      </c>
      <c r="D17" s="82" t="s">
        <v>94</v>
      </c>
      <c r="E17" s="2">
        <v>0</v>
      </c>
      <c r="F17" s="2">
        <v>0</v>
      </c>
      <c r="G17" s="3"/>
      <c r="H17" s="2">
        <v>0</v>
      </c>
      <c r="I17" s="2">
        <v>0</v>
      </c>
      <c r="J17" s="10"/>
      <c r="K17" s="10"/>
      <c r="L17" s="10"/>
      <c r="M17" s="10"/>
    </row>
    <row r="18" spans="1:13" ht="12" customHeight="1">
      <c r="A18" s="76" t="s">
        <v>5</v>
      </c>
      <c r="B18" s="45">
        <v>80</v>
      </c>
      <c r="C18" s="45">
        <v>24</v>
      </c>
      <c r="D18" s="45">
        <v>1920</v>
      </c>
      <c r="E18" s="2" t="s">
        <v>26</v>
      </c>
      <c r="F18" s="2" t="s">
        <v>26</v>
      </c>
      <c r="G18" s="1">
        <v>9</v>
      </c>
      <c r="H18" s="2" t="s">
        <v>26</v>
      </c>
      <c r="I18" s="2" t="s">
        <v>26</v>
      </c>
      <c r="J18" s="2"/>
      <c r="K18" s="3"/>
      <c r="L18" s="3"/>
      <c r="M18" s="2"/>
    </row>
    <row r="19" spans="1:13" ht="12" customHeight="1">
      <c r="A19" s="76" t="s">
        <v>7</v>
      </c>
      <c r="B19" s="2" t="s">
        <v>94</v>
      </c>
      <c r="C19" s="82" t="s">
        <v>94</v>
      </c>
      <c r="D19" s="2" t="s">
        <v>94</v>
      </c>
      <c r="E19" s="2" t="s">
        <v>26</v>
      </c>
      <c r="F19" s="2" t="s">
        <v>26</v>
      </c>
      <c r="G19" s="1">
        <v>9</v>
      </c>
      <c r="H19" s="2" t="s">
        <v>26</v>
      </c>
      <c r="I19" s="2" t="s">
        <v>26</v>
      </c>
      <c r="J19" s="2"/>
      <c r="K19" s="3"/>
      <c r="L19" s="3"/>
      <c r="M19" s="2"/>
    </row>
    <row r="20" spans="1:13" ht="12" customHeight="1">
      <c r="A20" s="76" t="s">
        <v>8</v>
      </c>
      <c r="B20" s="2" t="s">
        <v>94</v>
      </c>
      <c r="C20" s="82" t="s">
        <v>94</v>
      </c>
      <c r="D20" s="2" t="s">
        <v>94</v>
      </c>
      <c r="E20" s="2" t="s">
        <v>26</v>
      </c>
      <c r="F20" s="2" t="s">
        <v>26</v>
      </c>
      <c r="G20" s="1">
        <v>9</v>
      </c>
      <c r="H20" s="2" t="s">
        <v>26</v>
      </c>
      <c r="I20" s="2" t="s">
        <v>26</v>
      </c>
      <c r="J20" s="2"/>
      <c r="K20" s="3"/>
      <c r="L20" s="3"/>
      <c r="M20" s="2"/>
    </row>
    <row r="21" spans="1:13" ht="12" customHeight="1">
      <c r="A21" s="76" t="s">
        <v>9</v>
      </c>
      <c r="B21" s="2" t="s">
        <v>94</v>
      </c>
      <c r="C21" s="2" t="s">
        <v>94</v>
      </c>
      <c r="D21" s="2" t="s">
        <v>94</v>
      </c>
      <c r="E21" s="2">
        <v>0</v>
      </c>
      <c r="F21" s="2">
        <v>0</v>
      </c>
      <c r="H21" s="2" t="s">
        <v>25</v>
      </c>
      <c r="I21" s="2" t="s">
        <v>25</v>
      </c>
      <c r="J21" s="2"/>
      <c r="K21" s="3"/>
      <c r="L21" s="3"/>
      <c r="M21" s="2"/>
    </row>
    <row r="22" spans="1:13" ht="12" customHeight="1">
      <c r="A22" s="76" t="s">
        <v>11</v>
      </c>
      <c r="B22" s="2" t="s">
        <v>94</v>
      </c>
      <c r="C22" s="2" t="s">
        <v>94</v>
      </c>
      <c r="D22" s="2" t="s">
        <v>94</v>
      </c>
      <c r="E22" s="2" t="s">
        <v>26</v>
      </c>
      <c r="F22" s="2" t="s">
        <v>26</v>
      </c>
      <c r="G22" s="1">
        <v>9</v>
      </c>
      <c r="H22" s="2" t="s">
        <v>26</v>
      </c>
      <c r="I22" s="2" t="s">
        <v>26</v>
      </c>
      <c r="J22" s="2"/>
      <c r="K22" s="3"/>
      <c r="L22" s="3"/>
      <c r="M22" s="2"/>
    </row>
    <row r="23" spans="1:13" ht="12" customHeight="1">
      <c r="A23" s="76" t="s">
        <v>14</v>
      </c>
      <c r="B23" s="87" t="s">
        <v>94</v>
      </c>
      <c r="C23" s="81" t="s">
        <v>95</v>
      </c>
      <c r="D23" s="87" t="s">
        <v>95</v>
      </c>
      <c r="E23" s="2" t="s">
        <v>25</v>
      </c>
      <c r="F23" s="2" t="s">
        <v>25</v>
      </c>
      <c r="G23" s="3"/>
      <c r="H23" s="2" t="s">
        <v>25</v>
      </c>
      <c r="I23" s="2" t="s">
        <v>25</v>
      </c>
      <c r="J23" s="10"/>
      <c r="K23" s="10"/>
      <c r="L23" s="10"/>
      <c r="M23" s="10"/>
    </row>
    <row r="24" spans="1:13" ht="12" customHeight="1">
      <c r="A24" s="77" t="s">
        <v>102</v>
      </c>
      <c r="B24" s="90">
        <v>250</v>
      </c>
      <c r="C24" s="6">
        <v>36.6</v>
      </c>
      <c r="D24" s="90">
        <v>9156</v>
      </c>
      <c r="E24" s="42" t="s">
        <v>26</v>
      </c>
      <c r="F24" s="42" t="s">
        <v>26</v>
      </c>
      <c r="G24" s="6">
        <v>9</v>
      </c>
      <c r="H24" s="42" t="s">
        <v>26</v>
      </c>
      <c r="I24" s="42" t="s">
        <v>26</v>
      </c>
      <c r="J24" s="10"/>
      <c r="K24" s="10"/>
      <c r="L24" s="10"/>
      <c r="M24" s="10"/>
    </row>
    <row r="25" spans="1:9" s="10" customFormat="1" ht="12" customHeight="1">
      <c r="A25" s="10" t="s">
        <v>16</v>
      </c>
      <c r="E25" s="24" t="s">
        <v>25</v>
      </c>
      <c r="F25" s="28"/>
      <c r="G25" s="28"/>
      <c r="H25" s="24" t="s">
        <v>25</v>
      </c>
      <c r="I25" s="28"/>
    </row>
    <row r="26" spans="1:13" ht="12" customHeight="1">
      <c r="A26" s="6" t="s">
        <v>1</v>
      </c>
      <c r="B26" s="42">
        <f>SUM(B7:B24)</f>
        <v>360</v>
      </c>
      <c r="C26" s="7">
        <v>31.9</v>
      </c>
      <c r="D26" s="42">
        <f>SUM(D7:D24)</f>
        <v>11496</v>
      </c>
      <c r="E26" s="7"/>
      <c r="F26" s="7" t="s">
        <v>25</v>
      </c>
      <c r="G26" s="7"/>
      <c r="H26" s="7"/>
      <c r="I26" s="7" t="s">
        <v>25</v>
      </c>
      <c r="J26" s="10"/>
      <c r="K26" s="10" t="s">
        <v>63</v>
      </c>
      <c r="L26" s="10"/>
      <c r="M26" s="10"/>
    </row>
    <row r="27" spans="1:12" ht="12.75" customHeight="1">
      <c r="A27" s="62" t="s">
        <v>86</v>
      </c>
      <c r="B27" s="47"/>
      <c r="C27" s="48"/>
      <c r="D27" s="47"/>
      <c r="E27" s="48"/>
      <c r="F27" s="47"/>
      <c r="G27" s="48"/>
      <c r="H27" s="48"/>
      <c r="I27" s="47"/>
      <c r="J27" s="28"/>
      <c r="K27" s="28"/>
      <c r="L27" s="41"/>
    </row>
    <row r="28" spans="1:12" ht="12.75" customHeight="1">
      <c r="A28" s="54" t="s">
        <v>120</v>
      </c>
      <c r="B28" s="47"/>
      <c r="C28" s="48"/>
      <c r="D28" s="47"/>
      <c r="E28" s="48"/>
      <c r="F28" s="47"/>
      <c r="G28" s="48"/>
      <c r="H28" s="48"/>
      <c r="I28" s="47"/>
      <c r="J28" s="28"/>
      <c r="K28" s="28"/>
      <c r="L28" s="41"/>
    </row>
    <row r="29" spans="1:9" ht="12.75" customHeight="1">
      <c r="A29" s="145" t="s">
        <v>103</v>
      </c>
      <c r="B29" s="146"/>
      <c r="C29" s="146"/>
      <c r="D29" s="146"/>
      <c r="E29" s="146"/>
      <c r="F29" s="146"/>
      <c r="G29" s="146"/>
      <c r="H29" s="146"/>
      <c r="I29" s="146"/>
    </row>
    <row r="30" spans="1:9" ht="12.75" customHeight="1">
      <c r="A30" s="146"/>
      <c r="B30" s="146"/>
      <c r="C30" s="146"/>
      <c r="D30" s="146"/>
      <c r="E30" s="146"/>
      <c r="F30" s="146"/>
      <c r="G30" s="146"/>
      <c r="H30" s="146"/>
      <c r="I30" s="146"/>
    </row>
    <row r="31" ht="12.75" customHeight="1">
      <c r="A31" s="50" t="s">
        <v>2</v>
      </c>
    </row>
    <row r="32" ht="12.75" customHeight="1"/>
  </sheetData>
  <sheetProtection/>
  <mergeCells count="6">
    <mergeCell ref="A1:I1"/>
    <mergeCell ref="E4:F4"/>
    <mergeCell ref="H4:I4"/>
    <mergeCell ref="K4:L4"/>
    <mergeCell ref="E3:I3"/>
    <mergeCell ref="A29:I30"/>
  </mergeCells>
  <printOptions horizontalCentered="1"/>
  <pageMargins left="0.5" right="0.25" top="0.75" bottom="0.25" header="0.5" footer="0.5"/>
  <pageSetup fitToHeight="1" fitToWidth="1" orientation="landscape"/>
  <headerFooter alignWithMargins="0">
    <oddHeader>&amp;C&amp;"Arial,Bold"&amp;12&amp;K000000Estimated small grain losses due to rust in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Hughes</cp:lastModifiedBy>
  <cp:lastPrinted>2016-01-08T16:48:23Z</cp:lastPrinted>
  <dcterms:created xsi:type="dcterms:W3CDTF">2002-12-17T15:34:09Z</dcterms:created>
  <dcterms:modified xsi:type="dcterms:W3CDTF">2016-01-15T16:04:08Z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