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270" windowWidth="11775" windowHeight="7035" firstSheet="1" activeTab="9"/>
  </bookViews>
  <sheets>
    <sheet name="RiskSerializationData" sheetId="21" state="hidden" r:id="rId1"/>
    <sheet name="C" sheetId="34" r:id="rId2"/>
    <sheet name="D" sheetId="46" r:id="rId3"/>
    <sheet name="I" sheetId="76" r:id="rId4"/>
    <sheet name="Q" sheetId="66" r:id="rId5"/>
    <sheet name="Lm" sheetId="65" r:id="rId6"/>
    <sheet name="Se" sheetId="68" r:id="rId7"/>
    <sheet name="Cj" sheetId="67" r:id="rId8"/>
    <sheet name="rsklibSimData" sheetId="86" state="hidden" r:id="rId9"/>
    <sheet name="R" sheetId="48" r:id="rId10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Pal_Workbook_GUID">"1YDZE44LKW46RKHUS5J7VLN5"</definedName>
    <definedName name="PalisadeReportWorkbookCreatedBy">"AtRisk"</definedName>
    <definedName name="_xlnm.Print_Area" localSheetId="2">D!$G$1:$K$29</definedName>
    <definedName name="_xlnm.Print_Area" localSheetId="5">Lm!$A$1:$N$22</definedName>
    <definedName name="_xlnm.Print_Area" localSheetId="4">Q!$A$1:$E$17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BeforeRecalcMacro" hidden="1">""</definedName>
    <definedName name="RiskBeforeSimMacro" hidden="1">""</definedName>
    <definedName name="RiskCollectDistributionSamples" hidden="1">0</definedName>
    <definedName name="RiskFixedSeed" hidden="1">2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TRUE</definedName>
    <definedName name="RiskUseFixedSeed" hidden="1">TRUE</definedName>
    <definedName name="RiskUseMultipleCPUs" hidden="1">TRUE</definedName>
  </definedNames>
  <calcPr calcId="125725" calcMode="manual"/>
</workbook>
</file>

<file path=xl/calcChain.xml><?xml version="1.0" encoding="utf-8"?>
<calcChain xmlns="http://schemas.openxmlformats.org/spreadsheetml/2006/main">
  <c r="AN3" i="21"/>
  <c r="I20" i="67"/>
  <c r="I21"/>
  <c r="I16"/>
  <c r="I15" s="1"/>
  <c r="G15" s="1"/>
  <c r="I17"/>
  <c r="I18"/>
  <c r="I3"/>
  <c r="I4"/>
  <c r="G4" s="1"/>
  <c r="G5" s="1"/>
  <c r="I5"/>
  <c r="I6"/>
  <c r="G6" s="1"/>
  <c r="G7" s="1"/>
  <c r="I7"/>
  <c r="I8"/>
  <c r="I9"/>
  <c r="I10"/>
  <c r="I11"/>
  <c r="I12"/>
  <c r="I13"/>
  <c r="I20" i="68"/>
  <c r="I21"/>
  <c r="I16"/>
  <c r="I17"/>
  <c r="I18"/>
  <c r="I3"/>
  <c r="G3" s="1"/>
  <c r="I4"/>
  <c r="I5"/>
  <c r="I6"/>
  <c r="I7"/>
  <c r="I8"/>
  <c r="I9"/>
  <c r="I10"/>
  <c r="I11"/>
  <c r="I12"/>
  <c r="I13"/>
  <c r="I20" i="65"/>
  <c r="I21"/>
  <c r="I16"/>
  <c r="I15" s="1"/>
  <c r="G15" s="1"/>
  <c r="I17"/>
  <c r="I18"/>
  <c r="I3"/>
  <c r="I4"/>
  <c r="I5"/>
  <c r="I6"/>
  <c r="I7"/>
  <c r="I8"/>
  <c r="I9"/>
  <c r="I10"/>
  <c r="I11"/>
  <c r="I12"/>
  <c r="I13"/>
  <c r="I15" i="48"/>
  <c r="H15"/>
  <c r="H13"/>
  <c r="I13"/>
  <c r="H14"/>
  <c r="I14"/>
  <c r="G14"/>
  <c r="G13"/>
  <c r="K21" i="65"/>
  <c r="K20"/>
  <c r="K21" i="68"/>
  <c r="K20"/>
  <c r="K21" i="67"/>
  <c r="K20"/>
  <c r="L16"/>
  <c r="K16"/>
  <c r="L18"/>
  <c r="K18"/>
  <c r="L17"/>
  <c r="K17"/>
  <c r="L16" i="68"/>
  <c r="K16"/>
  <c r="L18"/>
  <c r="K18"/>
  <c r="L17"/>
  <c r="K17"/>
  <c r="L16" i="65"/>
  <c r="K16"/>
  <c r="L17"/>
  <c r="K17"/>
  <c r="L18"/>
  <c r="K18"/>
  <c r="L3" i="68"/>
  <c r="K3"/>
  <c r="L3" i="67"/>
  <c r="L15"/>
  <c r="K15"/>
  <c r="L12"/>
  <c r="L10"/>
  <c r="K10"/>
  <c r="L8"/>
  <c r="L9"/>
  <c r="K9"/>
  <c r="L7"/>
  <c r="L6"/>
  <c r="K6"/>
  <c r="L5"/>
  <c r="L4"/>
  <c r="K4"/>
  <c r="L15" i="68"/>
  <c r="L12"/>
  <c r="K12"/>
  <c r="L10"/>
  <c r="L8"/>
  <c r="K8"/>
  <c r="L9"/>
  <c r="L7"/>
  <c r="K7"/>
  <c r="L6"/>
  <c r="L5"/>
  <c r="K5"/>
  <c r="L4"/>
  <c r="L15" i="65"/>
  <c r="K15"/>
  <c r="L12"/>
  <c r="L10"/>
  <c r="K10"/>
  <c r="L8"/>
  <c r="L9"/>
  <c r="K9"/>
  <c r="L7"/>
  <c r="L6"/>
  <c r="K6"/>
  <c r="L5"/>
  <c r="L4"/>
  <c r="K4"/>
  <c r="L3"/>
  <c r="K15" i="68"/>
  <c r="K10"/>
  <c r="K9"/>
  <c r="K6"/>
  <c r="K4"/>
  <c r="K3" i="67"/>
  <c r="K5"/>
  <c r="K7"/>
  <c r="K8"/>
  <c r="K12"/>
  <c r="K3" i="65"/>
  <c r="K5"/>
  <c r="K7"/>
  <c r="K8"/>
  <c r="K12"/>
  <c r="G3"/>
  <c r="G3" i="67"/>
  <c r="G6" i="65" l="1"/>
  <c r="G7" s="1"/>
  <c r="G8" s="1"/>
  <c r="G10" s="1"/>
  <c r="G12" s="1"/>
  <c r="G14" s="1"/>
  <c r="G19" s="1"/>
  <c r="G4"/>
  <c r="G5" s="1"/>
  <c r="G4" i="68"/>
  <c r="G5" s="1"/>
  <c r="G6" s="1"/>
  <c r="G7" s="1"/>
  <c r="G9" s="1"/>
  <c r="G11" s="1"/>
  <c r="G13" s="1"/>
  <c r="I15"/>
  <c r="G15" s="1"/>
  <c r="G9" i="67"/>
  <c r="G11" s="1"/>
  <c r="G13" s="1"/>
  <c r="G9" i="65"/>
  <c r="G11" s="1"/>
  <c r="G13" s="1"/>
  <c r="G8" i="68" l="1"/>
  <c r="G10" s="1"/>
  <c r="G12" s="1"/>
  <c r="G14" s="1"/>
  <c r="G19" s="1"/>
  <c r="G21" s="1"/>
  <c r="G8" i="67"/>
  <c r="G10" s="1"/>
  <c r="G12" s="1"/>
  <c r="G14" s="1"/>
  <c r="G19" s="1"/>
  <c r="G20" i="65"/>
  <c r="G21"/>
  <c r="G21" i="67"/>
  <c r="G22" s="1"/>
  <c r="G20"/>
  <c r="G22" i="68"/>
  <c r="G20" l="1"/>
  <c r="G22" i="65"/>
  <c r="D21" i="48" s="1"/>
  <c r="A3" i="21" l="1"/>
  <c r="AG3"/>
</calcChain>
</file>

<file path=xl/sharedStrings.xml><?xml version="1.0" encoding="utf-8"?>
<sst xmlns="http://schemas.openxmlformats.org/spreadsheetml/2006/main" count="927" uniqueCount="235">
  <si>
    <t>Node 5a</t>
  </si>
  <si>
    <t>Node 6a</t>
  </si>
  <si>
    <t>Node 6b</t>
  </si>
  <si>
    <t xml:space="preserve">Retail Transport                                         Cold Storage                        </t>
  </si>
  <si>
    <t>Retail Display                                             Cold Storage</t>
  </si>
  <si>
    <t>Consumer Transport                       Temperature Abuse</t>
  </si>
  <si>
    <t>Consumer  Storage                                                     Cold Storage</t>
  </si>
  <si>
    <t>Node 8a</t>
  </si>
  <si>
    <t>Node 8b</t>
  </si>
  <si>
    <r>
      <t xml:space="preserve">What % of servings are contaminated with </t>
    </r>
    <r>
      <rPr>
        <i/>
        <sz val="12"/>
        <rFont val="Times New Roman"/>
        <family val="1"/>
      </rPr>
      <t>Salmonella enterica (Se)</t>
    </r>
    <r>
      <rPr>
        <sz val="12"/>
        <rFont val="Times New Roman"/>
        <family val="1"/>
      </rPr>
      <t>?</t>
    </r>
  </si>
  <si>
    <r>
      <t xml:space="preserve">What % of servings are contaminated with </t>
    </r>
    <r>
      <rPr>
        <i/>
        <sz val="12"/>
        <rFont val="Times New Roman"/>
        <family val="1"/>
      </rPr>
      <t>Listeria monocytogenes (Lm)</t>
    </r>
    <r>
      <rPr>
        <sz val="12"/>
        <rFont val="Times New Roman"/>
        <family val="1"/>
      </rPr>
      <t>?</t>
    </r>
  </si>
  <si>
    <r>
      <t xml:space="preserve">What % of servings are contaminated with </t>
    </r>
    <r>
      <rPr>
        <i/>
        <sz val="12"/>
        <rFont val="Times New Roman"/>
        <family val="1"/>
      </rPr>
      <t>Campylobacter jejuni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(Cj)</t>
    </r>
    <r>
      <rPr>
        <sz val="12"/>
        <rFont val="Times New Roman"/>
        <family val="1"/>
      </rPr>
      <t>?</t>
    </r>
  </si>
  <si>
    <t>What % of servings are temperature abused during retail transport?</t>
  </si>
  <si>
    <t>What % of servings are temperature abused during retail display?</t>
  </si>
  <si>
    <t>What % of servings are temperature abused during consumer transport?</t>
  </si>
  <si>
    <t>What % of servings are temperature abused during consumer storage?</t>
  </si>
  <si>
    <t>5a</t>
  </si>
  <si>
    <t>What % of servings are temperature abused during meal preparation?</t>
  </si>
  <si>
    <t>6a</t>
  </si>
  <si>
    <t>What % of cooked servings are temperature abused during cooling?</t>
  </si>
  <si>
    <t>8a</t>
  </si>
  <si>
    <t>6b</t>
  </si>
  <si>
    <t>8b</t>
  </si>
  <si>
    <t>Cold Storage</t>
  </si>
  <si>
    <r>
      <t>Pert</t>
    </r>
    <r>
      <rPr>
        <vertAlign val="subscript"/>
        <sz val="12"/>
        <rFont val="Times New Roman"/>
        <family val="1"/>
      </rPr>
      <t>1</t>
    </r>
  </si>
  <si>
    <r>
      <t>Pert</t>
    </r>
    <r>
      <rPr>
        <vertAlign val="subscript"/>
        <sz val="12"/>
        <rFont val="Times New Roman"/>
        <family val="1"/>
      </rPr>
      <t>2</t>
    </r>
  </si>
  <si>
    <t>Growth</t>
  </si>
  <si>
    <t>% progress</t>
  </si>
  <si>
    <t>arbitrary</t>
  </si>
  <si>
    <t>Utensils</t>
  </si>
  <si>
    <t xml:space="preserve">Utensils                                                  Cross-contamination </t>
  </si>
  <si>
    <t>Node 7b</t>
  </si>
  <si>
    <t>Utensils                                            Temperature Abuse</t>
  </si>
  <si>
    <t>Serving                                                     Cross-contamination</t>
  </si>
  <si>
    <t>6b,7b,8b</t>
  </si>
  <si>
    <t>7a</t>
  </si>
  <si>
    <t>7b</t>
  </si>
  <si>
    <t>Serving</t>
  </si>
  <si>
    <t>Value</t>
  </si>
  <si>
    <t>Table                                                                                                                                                         Serving</t>
  </si>
  <si>
    <t>Consumer                                                                                                                                                         Consumption</t>
  </si>
  <si>
    <t>Listeria monocytogenes (Lm)</t>
  </si>
  <si>
    <t>Campylobacter jejuni (Cj)</t>
  </si>
  <si>
    <t>Node 1</t>
  </si>
  <si>
    <t>Node 2</t>
  </si>
  <si>
    <t>Node 3</t>
  </si>
  <si>
    <t>Node 4</t>
  </si>
  <si>
    <t>Node 9</t>
  </si>
  <si>
    <t>Node 10</t>
  </si>
  <si>
    <t>Node 11</t>
  </si>
  <si>
    <t>Node 12</t>
  </si>
  <si>
    <t>Node 13</t>
  </si>
  <si>
    <t>Node 14</t>
  </si>
  <si>
    <t>Human Action</t>
  </si>
  <si>
    <t>Processing Plant</t>
  </si>
  <si>
    <t>Node</t>
  </si>
  <si>
    <t>Dose</t>
  </si>
  <si>
    <t>Consumer</t>
  </si>
  <si>
    <t>Risk Pathway</t>
  </si>
  <si>
    <t>1 + 2</t>
  </si>
  <si>
    <t>&gt;75%</t>
  </si>
  <si>
    <t>&lt;25%</t>
  </si>
  <si>
    <t>&gt;90%</t>
  </si>
  <si>
    <t>Pathogen Event</t>
  </si>
  <si>
    <t>Contamination</t>
  </si>
  <si>
    <t>Cross-contamination</t>
  </si>
  <si>
    <t>Packaging</t>
  </si>
  <si>
    <t>Unit Operation</t>
  </si>
  <si>
    <t>Consumption</t>
  </si>
  <si>
    <t>Illness</t>
  </si>
  <si>
    <t>0=no, 1=yes</t>
  </si>
  <si>
    <t>% transfer</t>
  </si>
  <si>
    <t>fold-change</t>
  </si>
  <si>
    <t>Salmonella enterica (Se)</t>
  </si>
  <si>
    <t>Units</t>
  </si>
  <si>
    <t>Output</t>
  </si>
  <si>
    <t>Death</t>
  </si>
  <si>
    <t>Severity</t>
  </si>
  <si>
    <t>Hospital</t>
  </si>
  <si>
    <t>log number</t>
  </si>
  <si>
    <t>HI</t>
  </si>
  <si>
    <t>EA</t>
  </si>
  <si>
    <t>HC</t>
  </si>
  <si>
    <t>RC</t>
  </si>
  <si>
    <t>QMRA Step</t>
  </si>
  <si>
    <t>number</t>
  </si>
  <si>
    <t>Temperature Abuse</t>
  </si>
  <si>
    <t>Under-cooking</t>
  </si>
  <si>
    <t xml:space="preserve">Cooking </t>
  </si>
  <si>
    <t xml:space="preserve">Cooling </t>
  </si>
  <si>
    <t>Table</t>
  </si>
  <si>
    <t>100-%</t>
  </si>
  <si>
    <t>%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</si>
  <si>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</si>
  <si>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</si>
  <si>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</si>
  <si>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</si>
  <si>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</si>
  <si>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</si>
  <si>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</si>
  <si>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</si>
  <si>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</si>
  <si>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</si>
  <si>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</si>
  <si>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</si>
  <si>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Dose-Response</t>
  </si>
  <si>
    <t>What % of servings are not properly cooked?</t>
  </si>
  <si>
    <t>Q</t>
  </si>
  <si>
    <t>Question (Q)</t>
  </si>
  <si>
    <t>Input</t>
  </si>
  <si>
    <t>Meal Prepration</t>
  </si>
  <si>
    <t>Consumer Transport</t>
  </si>
  <si>
    <t>Retail Display</t>
  </si>
  <si>
    <t>Retail Transport</t>
  </si>
  <si>
    <t>Consumer Storage</t>
  </si>
  <si>
    <t>Incidence</t>
  </si>
  <si>
    <t>0,0.5,2</t>
  </si>
  <si>
    <t>0,0.1,0.5</t>
  </si>
  <si>
    <t>0,0.25,1</t>
  </si>
  <si>
    <t>NA</t>
  </si>
  <si>
    <t>0,0.5,1.5</t>
  </si>
  <si>
    <t xml:space="preserve"> -4,-2,0</t>
  </si>
  <si>
    <t xml:space="preserve"> -7,-6,0</t>
  </si>
  <si>
    <t>0,1,2</t>
  </si>
  <si>
    <t>0,0.1,1</t>
  </si>
  <si>
    <t xml:space="preserve"> -0.5,-0.1,0</t>
  </si>
  <si>
    <t xml:space="preserve"> -1,-0.25,0</t>
  </si>
  <si>
    <t xml:space="preserve"> -2,-0.5,0</t>
  </si>
  <si>
    <t>Extent</t>
  </si>
  <si>
    <t xml:space="preserve">Processing Plant                                       Packaging  </t>
  </si>
  <si>
    <t>Meal Preparation                           Temperature Abuse</t>
  </si>
  <si>
    <t>Cooking                                                       Under-cooking</t>
  </si>
  <si>
    <t>Cooling                                                        Temperature Abuse</t>
  </si>
  <si>
    <r>
      <t xml:space="preserve">What % of </t>
    </r>
    <r>
      <rPr>
        <i/>
        <sz val="12"/>
        <rFont val="Times New Roman"/>
        <family val="1"/>
      </rPr>
      <t>Lm</t>
    </r>
    <r>
      <rPr>
        <sz val="12"/>
        <rFont val="Times New Roman"/>
        <family val="1"/>
      </rPr>
      <t xml:space="preserve"> are high risk?</t>
    </r>
  </si>
  <si>
    <t>Q13</t>
  </si>
  <si>
    <r>
      <t xml:space="preserve">What % of </t>
    </r>
    <r>
      <rPr>
        <i/>
        <sz val="12"/>
        <rFont val="Times New Roman"/>
        <family val="1"/>
      </rPr>
      <t>Se</t>
    </r>
    <r>
      <rPr>
        <sz val="12"/>
        <rFont val="Times New Roman"/>
        <family val="1"/>
      </rPr>
      <t xml:space="preserve"> are high risk?</t>
    </r>
  </si>
  <si>
    <t>Q14</t>
  </si>
  <si>
    <r>
      <t xml:space="preserve">What % of </t>
    </r>
    <r>
      <rPr>
        <i/>
        <sz val="12"/>
        <rFont val="Times New Roman"/>
        <family val="1"/>
      </rPr>
      <t>Cj</t>
    </r>
    <r>
      <rPr>
        <sz val="12"/>
        <rFont val="Times New Roman"/>
        <family val="1"/>
      </rPr>
      <t xml:space="preserve"> are high risk?</t>
    </r>
  </si>
  <si>
    <t>Q15</t>
  </si>
  <si>
    <t>What % of meals are high risk?</t>
  </si>
  <si>
    <t>What % of consumers are high risk?</t>
  </si>
  <si>
    <t>What % of meals are served with unwashed utensils used to process uncooked servings?</t>
  </si>
  <si>
    <t>Pathogen</t>
  </si>
  <si>
    <t>Food</t>
  </si>
  <si>
    <t>Host</t>
  </si>
  <si>
    <t>10a</t>
  </si>
  <si>
    <t>10b</t>
  </si>
  <si>
    <t>10c</t>
  </si>
  <si>
    <t>10d</t>
  </si>
  <si>
    <t>0=normal, 1=high</t>
  </si>
  <si>
    <t>4,6,9</t>
  </si>
  <si>
    <t>2,3,4</t>
  </si>
  <si>
    <t>1,2,3</t>
  </si>
  <si>
    <r>
      <t>Pert</t>
    </r>
    <r>
      <rPr>
        <vertAlign val="subscript"/>
        <sz val="12"/>
        <rFont val="Times New Roman"/>
        <family val="1"/>
      </rPr>
      <t>3</t>
    </r>
    <r>
      <rPr>
        <b/>
        <sz val="10"/>
        <rFont val="Arial"/>
      </rPr>
      <t/>
    </r>
  </si>
  <si>
    <r>
      <t>Pert</t>
    </r>
    <r>
      <rPr>
        <vertAlign val="subscript"/>
        <sz val="12"/>
        <rFont val="Times New Roman"/>
        <family val="1"/>
      </rPr>
      <t>4</t>
    </r>
    <r>
      <rPr>
        <b/>
        <sz val="10"/>
        <rFont val="Arial"/>
      </rPr>
      <t/>
    </r>
  </si>
  <si>
    <r>
      <t>Pert</t>
    </r>
    <r>
      <rPr>
        <vertAlign val="subscript"/>
        <sz val="12"/>
        <rFont val="Times New Roman"/>
        <family val="1"/>
      </rPr>
      <t>1</t>
    </r>
    <r>
      <rPr>
        <b/>
        <sz val="10"/>
        <rFont val="Arial"/>
      </rPr>
      <t/>
    </r>
  </si>
  <si>
    <r>
      <t>Pert</t>
    </r>
    <r>
      <rPr>
        <vertAlign val="subscript"/>
        <sz val="12"/>
        <rFont val="Times New Roman"/>
        <family val="1"/>
      </rPr>
      <t>2</t>
    </r>
    <r>
      <rPr>
        <b/>
        <sz val="10"/>
        <rFont val="Arial"/>
      </rPr>
      <t/>
    </r>
  </si>
  <si>
    <t>Node 7a</t>
  </si>
  <si>
    <t>0,1,3</t>
  </si>
  <si>
    <t>0,1,4</t>
  </si>
  <si>
    <t>0,2,6</t>
  </si>
  <si>
    <t>FARM, version 1.0s</t>
  </si>
  <si>
    <t>f91704691ca1a13d411d1dcdd440a4d9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</si>
  <si>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Baseline</t>
  </si>
  <si>
    <r>
      <t>Test</t>
    </r>
    <r>
      <rPr>
        <b/>
        <vertAlign val="subscript"/>
        <sz val="12"/>
        <rFont val="Times New Roman"/>
        <family val="1"/>
      </rPr>
      <t>1</t>
    </r>
  </si>
  <si>
    <r>
      <t>Test</t>
    </r>
    <r>
      <rPr>
        <b/>
        <vertAlign val="subscript"/>
        <sz val="12"/>
        <rFont val="Times New Roman"/>
        <family val="1"/>
      </rPr>
      <t>2</t>
    </r>
    <r>
      <rPr>
        <sz val="12"/>
        <color theme="1"/>
        <rFont val="Times New Roman"/>
        <family val="2"/>
      </rPr>
      <t/>
    </r>
  </si>
  <si>
    <t>RNGS</t>
  </si>
  <si>
    <t>Mean</t>
  </si>
  <si>
    <t>SEM</t>
  </si>
  <si>
    <t>Paired t-test</t>
  </si>
  <si>
    <r>
      <t>Severity (AU/10</t>
    </r>
    <r>
      <rPr>
        <b/>
        <vertAlign val="superscript"/>
        <sz val="12"/>
        <rFont val="Times New Roman"/>
        <family val="1"/>
      </rPr>
      <t>6</t>
    </r>
    <r>
      <rPr>
        <b/>
        <sz val="12"/>
        <rFont val="Times New Roman"/>
        <family val="1"/>
      </rPr>
      <t>)</t>
    </r>
  </si>
  <si>
    <t>Total severity</t>
  </si>
  <si>
    <t>0fed5be9671d641600380bec507b855d_x0001__x0002__x001D__x0001__x0001__x001D__x0001__x0001__x001D__x0001__x0001__x001D__x0001__x0001__x001D__x0001__x0001__x001D__x0001__x0001__x001D__x0001__x0001__x001D__x0001__x0001__x001D__x0001__x0001__x001D__x0001__x0001__x001D__x0001__x0001__x001D__x0001__x0001__x001D__x0001__x0001__x001D__x0001__x0001__x001D__x0001__x0001__x001D__x0001__x0001__x001D__x0001__x0001__x001D__x0001__x0001__x001D__x0001__x0001__x001D__x0001__x0001__x001D__x0001__x0001__x001D__x0001__x0001__x001D__x0001__x0001__x001D__x0001__x0001__x001D__x0001__x0001__x001D__x0001__x0001__x001D__x0001__x0001__x001D__x0001__x0001__x001D__x0001__x0001__x001D__x0001__x0001__x001D__x0001__x0001_ _x001D__x0001__x0001_¡_x001D__x0001__x0001_¢_x001D__x0001__x0001_£_x001D__x0001__x0001_¤_x001D__x0001__x0001_¥_x001D__x0001__x0001_¦_x001D__x0001__x0001_§_x001D__x0001__x0001_¨_x001D__x0001__x0001_©_x001D__x0001__x0001_ª_x001D__x0001__x0001_«_x001D__x0001__x0001_¬_x001D__x0001__x0001_­_x001D__x0001__x0001_®_x001D__x0001__x0001_¯_x001D__x0001__x0001_°_x001D__x0001__x0001_±_x001D__x0001__x0001_²_x001D__x0001__x0001_³_x001D__x0001__x0001_´_x001D__x0001__x0001_µ_x001D__x0001__x0001_¶_x001D__x0001__x0001_·_x001D__x0001__x0001_¸_x001D__x0001__x0001_¹_x001D__x0001__x0001_º_x001D__x0001__x0001_»_x001D__x0001__x0001_¼_x001D__x0001__x0001_½_x001D__x0001__x0001_¾_x001D__x0001__x0001_¿_x001D__x0001__x0001__x0001__x0002_À_x001D__x0001__x0001_Á_x001D__x0001__x0001_Â_x001D__x0001__x0001_Ã_x001D__x0001__x0001_Ä_x001D__x0001__x0001_Å_x001D__x0001__x0001_Æ_x001D__x0001__x0001_Ç_x001D__x0001__x0001_È_x001D__x0001__x0001_É_x001D__x0001__x0001_Ê_x001D__x0001__x0001_Ë_x001D__x0001__x0001_Ì_x001D__x0001__x0001_Í_x001D__x0001__x0001_Î_x001D__x0001__x0001_Ï_x001D__x0001__x0001_Ð_x001D__x0001__x0001_Ñ_x001D__x0001__x0001_Ò_x001D__x0001__x0001_Ó_x001D__x0001__x0001_Ô_x001D__x0001__x0001_Õ_x001D__x0001__x0001_Ö_x001D__x0001__x0001_×_x001D__x0001__x0001_Ø_x001D__x0001__x0001_Ù_x001D__x0001__x0001_Ú_x001D__x0001__x0001_Û_x001D__x0001__x0001_Ü_x001D__x0001__x0001_Ý_x001D__x0001__x0001_Þ_x001D__x0001__x0001_ß_x001D__x0001__x0001_à_x001D__x0001__x0001_á_x001D__x0001__x0001_â_x001D__x0001__x0001_ã_x001D__x0001__x0001_ä_x001D__x0001__x0001_å_x001D__x0001__x0001_æ_x001D__x0001__x0001_ç_x001D__x0001__x0001_è_x001D__x0001__x0001_é_x001D__x0001__x0001_ê_x001D__x0001__x0001_ë_x001D__x0001__x0001_ì_x001D__x0001__x0001_í_x001D__x0001__x0001_î_x001D__x0001__x0001_ï_x001D__x0001__x0001_ð_x001D__x0001__x0001_ñ_x001D__x0001__x0001_ò_x001D__x0001__x0001_ó_x001D__x0001__x0001_ô_x001D__x0001__x0001_õ_x001D__x0001__x0001_ö_x001D__x0001__x0001_÷_x001D__x0001__x0001_ø_x001D__x0001__x0001_ù_x001D__x0001__x0001_ú_x001D__x0001__x0001_û_x001D__x0001__x0001_ü_x001D__x0001__x0001_ý_x001D__x0001__x0001_þ_x001D__x0001__x0001_&gt;?ÿ_x001D_&gt;&gt;&gt;_x001E_&gt;&gt;_x0001__x001E_&gt;&gt;_x0002__x001E_&gt;&gt;_x0003__x001E_&gt;&gt;_x0004__x001E_&gt;&gt;_x0005__x001E_&gt;&gt;_x0006__x001E_&gt;&gt;_x0007__x001E_&gt;&gt;_x0008__x001E_&gt;&gt;	_x001E_&gt;&gt;?_x001E_&gt;&gt;_x000B__x001E_&gt;&gt;_x000C__x001E_&gt;&gt;_x000D__x001E_&gt;&gt;_x000E__x001E_&gt;&gt;_x000F__x001E_&gt;&gt;_x0010__x001E_&gt;&gt;_x0011__x001E_&gt;&gt;_x0012__x001E_&gt;&gt;_x0013__x001E_&gt;&gt;_x0014__x001E_&gt;&gt;_x0015__x001E_&gt;&gt;_x0016__x001E_&gt;&gt;_x0017__x001E_&gt;&gt;_x0018__x001E_&gt;&gt;_x0019__x001E_&gt;&gt;_x001A__x001E_&gt;&gt;_x001B__x001E_&gt;&gt;_x001C__x001E_&gt;&gt;_x001D__x001E_&gt;&gt;_x001E__x001E_&gt;&gt;_x001F__x001E_&gt;&gt; _x001E_&gt;&gt;!_x001E_&gt;&gt;"_x001E_&gt;&gt;#_x001E_&gt;&gt;$_x001E_&gt;&gt;%_x001E_&gt;&gt;&amp;_x001E_&gt;&gt;'_x001E_&gt;&gt;(_x001E_&gt;&gt;)_x001E_&gt;&gt;*_x001E_&gt;&gt;+_x001E_&gt;&gt;,_x001E_&gt;&gt;-_x001E_&gt;&gt;._x001E_&gt;&gt;/_x001E_&gt;&gt;0_x001E_&gt;&gt;1_x001E_&gt;&gt;2_x001E_&gt;&gt;3_x001E_&gt;&gt;4_x001E_&gt;&gt;5_x001E_&gt;&gt;6_x001E_&gt;&gt;7_x001E_&gt;&gt;8_x001E_&gt;&gt;9_x001E_&gt;&gt;:_x001E_&gt;&gt;;_x001E_&gt;&gt;&lt;_x001E_&gt;&gt;=_x001E_&gt;&gt;_x0001__x0002_&gt;_x001E__x0001__x0001_?_x001E__x0001__x0001_@_x001E__x0001__x0001_A_x001E__x0001__x0001_B_x001E__x0001__x0001_C_x001E__x0001__x0001_D_x001E__x0001__x0001_E_x001E__x0001__x0001_F_x001E__x0001__x0001_G_x001E__x0001__x0001_H_x001E__x0001__x0001_I_x001E__x0001__x0001_J_x001E__x0001__x0001_K_x001E__x0001__x0001_L_x001E__x0001__x0001_M_x001E__x0001__x0001_N_x001E__x0001__x0001_O_x001E__x0001__x0001_P_x001E__x0001__x0001_Q_x001E__x0001__x0001_R_x001E__x0001__x0001_S_x001E__x0001__x0001_T_x001E__x0001__x0001_U_x001E__x0001__x0001_V_x001E__x0001__x0001_W_x001E__x0001__x0001_X_x001E__x0001__x0001_Y_x001E__x0001__x0001_Z_x001E__x0001__x0001_[_x001E__x0001__x0001_\_x001E__x0001__x0001_]_x001E__x0001__x0001_^_x001E__x0001__x0001___x001E__x0001__x0001_`_x001E__x0001__x0001_a_x001E__x0001__x0001_b_x001E__x0001__x0001_c_x001E__x0001__x0001_d_x001E__x0001__x0001_e_x001E__x0001__x0001_f_x001E__x0001__x0001_g_x001E__x0001__x0001_h_x001E__x0001__x0001_i_x001E__x0001__x0001_j_x001E__x0001__x0001_k_x001E__x0001__x0001_l_x001E__x0001__x0001_m_x001E__x0001__x0001_n_x001E__x0001__x0001_o_x001E__x0001__x0001_p_x001E__x0001__x0001_q_x001E__x0001__x0001_r_x001E__x0001__x0001_s_x001E__x0001__x0001_t_x001E__x0001__x0001_u_x001E__x0001__x0001_v_x001E__x0001__x0001_w_x001E__x0001__x0001_x_x001E__x0001__x0001_y_x001E__x0001__x0001_z_x001E__x0001__x0001_{_x001E__x0001__x0001_|_x001E__x0001__x0001__x0001__x0002_}_x001E__x0001__x0001_~_x001E__x0001__x0001__x001E__x0001__x0001__x001E__x0001__x0001__x001E__x0001__x0001__x001E__x0001__x0001__x001E__x0001__x0001__x001E__x0001__x0001__x001E__x0001__x0001__x001E__x0001__x0001__x001E__x0001__x0001__x001E__x0001__x0001__x001E__x0001__x0001__x001E__x0001__x0001__x001E__x0001__x0001__x001E__x0001__x0001__x001E__x0001__x0001__x001E__x0001__x0001__x001E__x0001__x0001__x001E__x0001__x0001__x001E__x0001__x0001__x001E__x0001__x0001__x001E__x0001__x0001__x001E__x0001__x0001__x001E__x0001__x0001__x001E__x0001__x0001__x001E__x0001__x0001__x001E__x0001__x0001__x001E__x0001__x0001__x001E__x0001__x0001__x001E__x0001__x0001__x001E__x0001__x0001__x001E__x0001__x0001__x001E__x0001__x0001__x001E__x0001__x0001_ _x001E__x0001__x0001_¡_x001E__x0001__x0001_¢_x001E__x0001__x0001_£_x001E__x0001__x0001_¤_x001E__x0001__x0001_¥_x001E__x0001__x0001_¦_x001E__x0001__x0001_§_x001E__x0001__x0001_¨_x001E__x0001__x0001_©_x001E__x0001__x0001_ª_x001E__x0001__x0001_«_x001E__x0001__x0001_¬_x001E__x0001__x0001_­_x001E__x0001__x0001_®_x001E__x0001__x0001_¯_x001E__x0001__x0001_°_x001E__x0001__x0001_±_x001E__x0001__x0001_²_x001E__x0001__x0001_³_x001E__x0001__x0001_´_x001E__x0001__x0001_µ_x001E__x0001__x0001_¶_x001E__x0001__x0001_·_x001E__x0001__x0001_¸_x001E__x0001__x0001_¹_x001E__x0001__x0001_º_x001E__x0001__x0001_»_x001E__x0001__x0001__x0001__x0002_¼_x001E__x0001__x0001_½_x001E__x0001__x0001_¾_x001E__x0001__x0001_¿_x001E__x0001__x0001_À_x001E__x0001__x0001_Á_x001E__x0001__x0001_Â_x001E__x0001__x0001_Ã_x001E__x0001__x0001_Ä_x001E__x0001__x0001_Å_x001E__x0001__x0001_Æ_x001E__x0001__x0001_Ç_x001E__x0001__x0001_È_x001E__x0001__x0001_É_x001E__x0001__x0001_Ê_x001E__x0001__x0001_Ë_x001E__x0001__x0001_Ì_x001E__x0001__x0001_Í_x001E__x0001__x0001_Î_x001E__x0001__x0001_Ï_x001E__x0001__x0001_Ð_x001E__x0001__x0001_Ñ_x001E__x0001__x0001_Ò_x001E__x0001__x0001_Ó_x001E__x0001__x0001_Ô_x001E__x0001__x0001_Õ_x001E__x0001__x0001_Ö_x001E__x0001__x0001_×_x001E__x0001__x0001_Ø_x001E__x0001__x0001_Ù_x001E__x0001__x0001_Ú_x001E__x0001__x0001_Û_x001E__x0001__x0001_Ü_x001E__x0001__x0001_Ý_x001E__x0001__x0001_Þ_x001E__x0001__x0001_ß_x001E__x0001__x0001_à_x001E__x0001__x0001_á_x001E__x0001__x0001_â_x001E__x0001__x0001_ã_x001E__x0001__x0001_ä_x001E__x0001__x0001_å_x001E__x0001__x0001_æ_x001E__x0001__x0001_ç_x001E__x0001__x0001_è_x001E__x0001__x0001_é_x001E__x0001__x0001_ê_x001E__x0001__x0001_ë_x001E__x0001__x0001_ì_x001E__x0001__x0001_í_x001E__x0001__x0001_î_x001E__x0001__x0001_ï_x001E__x0001__x0001_ð_x001E__x0001__x0001_ñ_x001E__x0001__x0001_ò_x001E__x0001__x0001_ó_x001E__x0001__x0001_ô_x001E__x0001__x0001_õ_x001E__x0001__x0001_ö_x001E__x0001__x0001_÷_x001E__x0001__x0001_ø_x001E__x0001__x0001_ù_x001E__x0001__x0001_ú_x001E__x0001__x0001_:;û_x001E_::ü_x001E_::ý_x001E_::þ_x001E_::ÿ_x001E_:::_x001F_::_x0001__x001F_::_x0002__x001F_::_x0003__x001F_::_x0004__x001F_::_x0005__x001F_::_x0006__x001F_::_x0007__x001F_::_x0008__x001F_::	_x001F_::;_x001F_::_x000B__x001F_::_x000C__x001F_::_x000D__x001F_::_x000E__x001F_::_x000F__x001F_::_x0010__x001F_::_x0011__x001F_::_x0012__x001F_::_x0013__x001F_::_x0014__x001F_::_x0015__x001F_::_x0016__x001F_::_x0017__x001F_::_x0018__x001F_::_x0019__x001F_::_x001A__x001F_::_x001B__x001F_::_x001C__x001F_::_x001D__x001F_::_x001E__x001F_::_x001F__x001F_:: _x001F_::!_x001F_::"_x001F_::#_x001F_::$_x001F_::%_x001F_::&amp;_x001F_::'_x001F_::(_x001F_::)_x001F_::*_x001F_::+_x001F_::,_x001F_::-_x001F_::._x001F_::/_x001F_::0_x001F_::1_x001F_::2_x001F_::3_x001F_::4_x001F_::5_x001F_::6_x001F_::7_x001F_::8_x001F_::9_x001F_::_x0001__x0002_:_x001F__x0001__x0001_;_x001F__x0001__x0001_&lt;_x001F__x0001__x0001_=_x001F__x0001__x0001_&gt;_x001F__x0001__x0001_?_x001F__x0001__x0001_@_x001F__x0001__x0001_A_x001F__x0001__x0001_B_x001F__x0001__x0001_C_x001F__x0001__x0001_D_x001F__x0001__x0001_E_x001F__x0001__x0001_F_x001F__x0001__x0001_G_x001F__x0001__x0001_H_x001F__x0001__x0001_I_x001F__x0001__x0001_J_x001F__x0001__x0001_K_x001F__x0001__x0001_L_x001F__x0001__x0001_M_x001F__x0001__x0001_N_x001F__x0001__x0001_O_x001F__x0001__x0001_P_x001F__x0001__x0001_Q_x001F__x0001__x0001_R_x001F__x0001__x0001_S_x001F__x0001__x0001_T_x001F__x0001__x0001_U_x001F__x0001__x0001_V_x001F__x0001__x0001_W_x001F__x0001__x0001_X_x001F__x0001__x0001_Y_x001F__x0001__x0001_Z_x001F__x0001__x0001_[_x001F__x0001__x0001_\_x001F__x0001__x0001_]_x001F__x0001__x0001_^_x001F__x0001__x0001___x001F__x0001__x0001_`_x001F__x0001__x0001_a_x001F__x0001__x0001_b_x001F__x0001__x0001_c_x001F__x0001__x0001_d_x001F__x0001__x0001_e_x001F__x0001__x0001_f_x001F__x0001__x0001_g_x001F__x0001__x0001_h_x001F__x0001__x0001_i_x001F__x0001__x0001_j_x001F__x0001__x0001_k_x001F__x0001__x0001_l_x001F__x0001__x0001_m_x001F__x0001__x0001_n_x001F__x0001__x0001_o_x001F__x0001__x0001_p_x001F__x0001__x0001_q_x001F__x0001__x0001_r_x001F__x0001__x0001_s_x001F__x0001__x0001_t_x001F__x0001__x0001_u_x001F__x0001__x0001_v_x001F__x0001__x0001_w_x001F__x0001__x0001_x_x001F__x0001__x0001__x0001__x0002_y_x001F__x0001__x0001_z_x001F__x0001__x0001_{_x001F__x0001__x0001_|_x001F__x0001__x0001_}_x001F__x0001__x0001_~_x001F__x0001__x0001__x001F__x0001__x0001__x001F__x0001__x0001__x001F__x0001__x0001__x001F__x0001__x0001__x001F__x0001__x0001__x001F__x0001__x0001__x001F__x0001__x0001__x001F__x0001__x0001__x001F__x0001__x0001__x001F__x0001__x0001__x001F__x0001__x0001__x001F__x0001__x0001__x001F__x0001__x0001__x001F__x0001__x0001__x001F__x0001__x0001__x001F__x0001__x0001__x001F__x0001__x0001__x001F__x0001__x0001__x001F__x0001__x0001__x001F__x0001__x0001__x001F__x0001__x0001__x001F__x0001__x0001__x001F__x0001__x0001__x001F__x0001__x0001__x001F__x0001__x0001__x001F__x0001__x0001__x001F__x0001__x0001__x001F__x0001__x0001__x001F__x0001__x0001__x001F__x0001__x0001__x001F__x0001__x0001__x001F__x0001__x0001__x001F__x0001__x0001_ _x001F__x0001__x0001_¡_x001F__x0001__x0001_¢_x001F__x0001__x0001_£_x001F__x0001__x0001_¤_x001F__x0001__x0001_¥_x001F__x0001__x0001_¦_x001F__x0001__x0001_§_x001F__x0001__x0001_¨_x001F__x0001__x0001_©_x001F__x0001__x0001_ª_x001F__x0001__x0001_«_x001F__x0001__x0001_¬_x001F__x0001__x0001_­_x001F__x0001__x0001_®_x001F__x0001__x0001_¯_x001F__x0001__x0001_°_x001F__x0001__x0001_±_x001F__x0001__x0001_²_x001F__x0001__x0001_³_x001F__x0001__x0001_´_x001F__x0001__x0001_µ_x001F__x0001__x0001_¶_x001F__x0001__x0001_·_x001F__x0001__x0001__x0001__x0002_¸_x001F__x0001__x0001_¹_x001F__x0001__x0001_º_x001F__x0001__x0001_»_x001F__x0001__x0001_¼_x001F__x0001__x0001_½_x001F__x0001__x0001_¾_x001F__x0001__x0001_¿_x001F__x0001__x0001_À_x001F__x0001__x0001_Á_x001F__x0001__x0001_Â_x001F__x0001__x0001_Ã_x001F__x0001__x0001_Ä_x001F__x0001__x0001_Å_x001F__x0001__x0001_Æ_x001F__x0001__x0001_Ç_x001F__x0001__x0001_È_x001F__x0001__x0001_É_x001F__x0001__x0001_Ê_x001F__x0001__x0001_Ë_x001F__x0001__x0001_Ì_x001F__x0001__x0001_Í_x001F__x0001__x0001_Î_x001F__x0001__x0001_Ï_x001F__x0001__x0001_Ð_x001F__x0001__x0001_Ñ_x001F__x0001__x0001_Ò_x001F__x0001__x0001_Ó_x001F__x0001__x0001_Ô_x001F__x0001__x0001_Õ_x001F__x0001__x0001_Ö_x001F__x0001__x0001_×_x001F__x0001__x0001_Ø_x001F__x0001__x0001_Ù_x001F__x0001__x0001_Ú_x001F__x0001__x0001_Û_x001F__x0001__x0001_Ü_x001F__x0001__x0001_Ý_x001F__x0001__x0001_Þ_x001F__x0001__x0001_ß_x001F__x0001__x0001_à_x001F__x0001__x0001_á_x001F__x0001__x0001_â_x001F__x0001__x0001_ã_x001F__x0001__x0001_ä_x001F__x0001__x0001_å_x001F__x0001__x0001_æ_x001F__x0001__x0001_ç_x001F__x0001__x0001_è_x001F__x0001__x0001_é_x001F__x0001__x0001_ê_x001F__x0001__x0001_ë_x001F__x0001__x0001_ì_x001F__x0001__x0001_í_x001F__x0001__x0001_î_x001F__x0001__x0001_ï_x001F__x0001__x0001_ð_x001F__x0001__x0001_ñ_x001F__x0001__x0001_ò_x001F__x0001__x0001_ó_x001F__x0001__x0001_ô_x001F__x0001__x0001_õ_x001F__x0001__x0001_ö_x001F__x0001__x0001_67÷_x001F_66ø_x001F_66ù_x001F_66ú_x001F_66û_x001F_66ü_x001F_66ý_x001F_66þ_x001F_66ÿ_x001F_666 66_x0001_ 66_x0002_ 66_x0003_ 66_x0004_ 66_x0005_ 66_x0006_ 66_x0007_ 66_x0008_ 66	 667 66_x000B_ 66_x000C_ 66_x000D_ 66_x000E_ 66_x000F_ 66_x0010_ 66_x0011_ 66_x0012_ 66_x0013_ 66_x0014_ 66_x0015_ 66_x0016_ 66_x0017_ 66_x0018_ 66_x0019_ 66_x001A_ 66_x001B_ 66_x001C_ 66_x001D_ 66_x001E_ 66_x001F_ 66  66! 66" 66# 66$ 66% 66&amp; 66' 66( 66) 66* 66+ 66, 66- 66. 66/ 660 661 662 663 664 665 66_x0001__x0002_6 _x0001__x0001_7 _x0001__x0001_8 _x0001__x0001_9 _x0001__x0001_: _x0001__x0001_; _x0001__x0001_&lt; _x0001__x0001_= _x0001__x0001_&gt; _x0001__x0001_? _x0001__x0001_@ _x0001__x0001_A _x0001__x0001_B _x0001__x0001_C _x0001__x0001_D _x0001__x0001_E _x0001__x0001_F _x0001__x0001_G _x0001__x0001_H _x0001__x0001_I _x0001__x0001_J _x0001__x0001_K _x0001__x0001_L _x0001__x0001_M _x0001__x0001_N _x0001__x0001_O _x0001__x0001_P _x0001__x0001_Q _x0001__x0001_R _x0001__x0001_S _x0001__x0001_T _x0001__x0001_U _x0001__x0001_V _x0001__x0001_W _x0001__x0001_X _x0001__x0001_Y _x0001__x0001_Z _x0001__x0001_[ _x0001__x0001_\ _x0001__x0001_] _x0001__x0001_^ _x0001__x0001__ _x0001__x0001_` _x0001__x0001_a _x0001__x0001_b _x0001__x0001_c _x0001__x0001_d _x0001__x0001_e _x0001__x0001_f _x0001__x0001_g _x0001__x0001_h _x0001__x0001_i _x0001__x0001_j _x0001__x0001_k _x0001__x0001_l _x0001__x0001_m _x0001__x0001_n _x0001__x0001_o _x0001__x0001_p _x0001__x0001_q _x0001__x0001_r _x0001__x0001_s _x0001__x0001_t _x0001__x0001__x0001__x0002_u _x0001__x0001_v _x0001__x0001_w _x0001__x0001_x _x0001__x0001_y _x0001__x0001_z _x0001__x0001_{ _x0001__x0001_| _x0001__x0001_} _x0001__x0001_~ _x0001__x0001_ _x0001__x0001_ _x0001__x0001_ _x0001__x0001_ _x0001__x0001_ _x0001__x0001_ _x0001__x0001_ _x0001__x0001_ _x0001__x0001_ _x0001__x0001_ _x0001__x0001_ _x0001__x0001_ _x0001__x0001_ _x0001__x0001_ _x0001__x0001_ _x0001__x0001_ _x0001__x0001_ _x0001__x0001_ _x0001__x0001_ _x0001__x0001_ _x0001__x0001_ _x0001__x0001_ _x0001__x0001_ _x0001__x0001_ _x0001__x0001_ _x0001__x0001_ _x0001__x0001_ _x0001__x0001_ _x0001__x0001_ _x0001__x0001_ _x0001__x0001_ _x0001__x0001_ _x0001__x0001_ _x0001__x0001_  _x0001__x0001_¡ _x0001__x0001_¢ _x0001__x0001_£ _x0001__x0001_¤ _x0001__x0001_¥ _x0001__x0001_¦ _x0001__x0001_§ _x0001__x0001_¨ _x0001__x0001_© _x0001__x0001_ª _x0001__x0001_« _x0001__x0001_¬ _x0001__x0001_­ _x0001__x0001_® _x0001__x0001_¯ _x0001__x0001_° _x0001__x0001_± _x0001__x0001_² _x0001__x0001_³ _x0001__x0001__x0001__x0002_´ _x0001__x0001_µ _x0001__x0001_¶ _x0001__x0001_· _x0001__x0001_¸ _x0001__x0001_¹ _x0001__x0001_º _x0001__x0001_» _x0001__x0001_¼ _x0001__x0001_½ _x0001__x0001_¾ _x0001__x0001_¿ _x0001__x0001_À _x0001__x0001_Á _x0001__x0001_Â _x0001__x0001_Ã _x0001__x0001_Ä _x0001__x0001_Å _x0001__x0001_Æ _x0001__x0001_Ç _x0001__x0001_È _x0001__x0001_É _x0001__x0001_Ê _x0001__x0001_Ë _x0001__x0001_Ì _x0001__x0001_Í _x0001__x0001_Î _x0001__x0001_Ï _x0001__x0001_Ð _x0001__x0001_Ñ _x0001__x0001_Ò _x0001__x0001_Ó _x0001__x0001_Ô _x0001__x0001_Õ _x0001__x0001_Ö _x0001__x0001_× _x0001__x0001_Ø _x0001__x0001_Ù _x0001__x0001_Ú _x0001__x0001_Û _x0001__x0001_Ü _x0001__x0001_Ý _x0001__x0001_Þ _x0001__x0001_ß _x0001__x0001_à _x0001__x0001_á _x0001__x0001_â _x0001__x0001_ã _x0001__x0001_ä _x0001__x0001_å _x0001__x0001_æ _x0001__x0001_ç _x0001__x0001_è _x0001__x0001_é _x0001__x0001_ê _x0001__x0001_ë _x0001__x0001_ì _x0001__x0001_í _x0001__x0001_î _x0001__x0001_ï _x0001__x0001_ð _x0001__x0001_ñ _x0001__x0001_ò _x0001__x0001_23ó 22ô 22õ 22ö 22÷ 22ø 22ù 22ú 22û 22ü 22ý 22þ 22ÿ 222!22_x0001_!22_x0002_!22_x0003_!22_x0004_!22_x0005_!22_x0006_!22_x0007_!22_x0008_!22	!223!22_x000B_!22_x000C_!22_x000D_!22_x000E_!22_x000F_!22_x0010_!22_x0011_!22_x0012_!22_x0013_!22_x0014_!22_x0015_!22_x0016_!22_x0017_!22_x0018_!22_x0019_!22_x001A_!22_x001B_!22_x001C_!22_x001D_!22_x001E_!22_x001F_!22 !22!!22"!22#!22$!22%!22&amp;!22'!22(!22)!22*!22+!22,!22-!22.!22/!220!221!22_x0001__x0002_2!_x0001__x0001_3!_x0001__x0001_4!_x0001__x0001_5!_x0001__x0001_6!_x0001__x0001_7!_x0001__x0001_8!_x0001__x0001_9!_x0001__x0001_:!_x0001__x0001_;!_x0001__x0001_&lt;!_x0001__x0001_=!_x0001__x0001_&gt;!_x0001__x0001_?!_x0001__x0001_@!_x0001__x0001_A!_x0001__x0001_B!_x0001__x0001_C!_x0001__x0001_D!_x0001__x0001_E!_x0001__x0001_F!_x0001__x0001_G!_x0001__x0001_H!_x0001__x0001_I!_x0001__x0001_J!_x0001__x0001_K!_x0001__x0001_L!_x0001__x0001_M!_x0001__x0001_N!_x0001__x0001_O!_x0001__x0001_P!_x0001__x0001_Q!_x0001__x0001_R!_x0001__x0001_S!_x0001__x0001_T!_x0001__x0001_U!_x0001__x0001_V!_x0001__x0001_W!_x0001__x0001_X!_x0001__x0001_Y!_x0001__x0001_Z!_x0001__x0001_[!_x0001__x0001_\!_x0001__x0001_]!_x0001__x0001_^!_x0001__x0001__!_x0001__x0001_`!_x0001__x0001_a!_x0001__x0001_b!_x0001__x0001_c!_x0001__x0001_d!_x0001__x0001_e!_x0001__x0001_f!_x0001__x0001_g!_x0001__x0001_h!_x0001__x0001_i!_x0001__x0001_j!_x0001__x0001_k!_x0001__x0001_l!_x0001__x0001_m!_x0001__x0001_n!_x0001__x0001_o!_x0001__x0001_p!_x0001__x0001__x0001__x0002_q!_x0001__x0001_r!_x0001__x0001_s!_x0001__x0001_t!_x0001__x0001_u!_x0001__x0001_v!_x0001__x0001_w!_x0001__x0001_x!_x0001__x0001_y!_x0001__x0001_z!_x0001__x0001_{!_x0001__x0001_|!_x0001__x0001_}!_x0001__x0001_~!_x0001__x0001_!_x0001__x0001_!_x0001__x0001_!_x0001__x0001_!_x0001__x0001_!_x0001__x0001_!_x0001__x0001_!_x0001__x0001_!_x0001__x0001_!_x0001__x0001_!_x0001__x0001_!_x0001__x0001_!_x0001__x0001_!_x0001__x0001_!_x0001__x0001_!_x0001__x0001_!_x0001__x0001_!_x0001__x0001_!_x0001__x0001_!_x0001__x0001_!_x0001__x0001_!_x0001__x0001_!_x0001__x0001_!_x0001__x0001_!_x0001__x0001_!_x0001__x0001_!_x0001__x0001_!_x0001__x0001_!_x0001__x0001_!_x0001__x0001_!_x0001__x0001_!_x0001__x0001_!_x0001__x0001_!_x0001__x0001_ !_x0001__x0001_¡!_x0001__x0001_¢!_x0001__x0001_£!_x0001__x0001_¤!_x0001__x0001_¥!_x0001__x0001_¦!_x0001__x0001_§!_x0001__x0001_¨!_x0001__x0001_©!_x0001__x0001_ª!_x0001__x0001_«!_x0001__x0001_¬!_x0001__x0001_­!_x0001__x0001_®!_x0001__x0001_¯!_x0001__x0001__x0001__x0002_°!_x0001__x0001_±!_x0001__x0001_²!_x0001__x0001_³!_x0001__x0001_´!_x0001__x0001_µ!_x0001__x0001_¶!_x0001__x0001_·!_x0001__x0001_¸!_x0001__x0001_¹!_x0001__x0001_º!_x0001__x0001_»!_x0001__x0001_¼!_x0001__x0001_½!_x0001__x0001_¾!_x0001__x0001_¿!_x0001__x0001_À!_x0001__x0001_Á!_x0001__x0001_Â!_x0001__x0001_Ã!_x0001__x0001_Ä!_x0001__x0001_Å!_x0001__x0001_Æ!_x0001__x0001_Ç!_x0001__x0001_È!_x0001__x0001_É!_x0001__x0001_Ê!_x0001__x0001_Ë!_x0001__x0001_Ì!_x0001__x0001_Í!_x0001__x0001_Î!_x0001__x0001_Ï!_x0001__x0001_Ð!_x0001__x0001_Ñ!_x0001__x0001_Ò!_x0001__x0001_Ó!_x0001__x0001_Ô!_x0001__x0001_Õ!_x0001__x0001_Ö!_x0001__x0001_×!_x0001__x0001_Ø!_x0001__x0001_Ù!_x0001__x0001_Ú!_x0001__x0001_Û!_x0001__x0001_Ü!_x0001__x0001_Ý!_x0001__x0001_Þ!_x0001__x0001_ß!_x0001__x0001_à!_x0001__x0001_á!_x0001__x0001_â!_x0001__x0001_ã!_x0001__x0001_ä!_x0001__x0001_å!_x0001__x0001_æ!_x0001__x0001_ç!_x0001__x0001_è!_x0001__x0001_é!_x0001__x0001_ê!_x0001__x0001_ë!_x0001__x0001_ì!_x0001__x0001_í!_x0001__x0001_î!_x0001__x0001_./ï!..ð!..ñ!..ò!..ó!..ô!..õ!..ö!..÷!..ø!..ù!..ú!..û!..ü!..ý!..þ!..ÿ!...".._x0001_".._x0002_".._x0003_".._x0004_".._x0005_".._x0006_".._x0007_".._x0008_"..	"../".._x000B_".._x000C_".._x000D_".._x000E_".._x000F_".._x0010_".._x0011_".._x0012_".._x0013_".._x0014_".._x0015_".._x0016_".._x0017_".._x0018_".._x0019_".._x001A_".._x001B_".._x001C_".._x001D_".._x001E_".._x001F_".. "..!"..""..#"..$"..%"..&amp;"..'"..("..)"..*"..+"..,"..-".._x0001__x0002_."_x0001__x0001_/"_x0001__x0001_0"_x0001__x0001_1"_x0001__x0001_2"_x0001__x0001_3"_x0001__x0001_4"_x0001__x0001_5"_x0001__x0001_6"_x0001__x0001_7"_x0001__x0001_8"_x0001__x0001_9"_x0001__x0001_:"_x0001__x0001_;"_x0001__x0001_&lt;"_x0001__x0001_="_x0001__x0001_&gt;"_x0001__x0001_?"_x0001__x0001_@"_x0001__x0001_A"_x0001__x0001_B"_x0001__x0001_C"_x0001__x0001_D"_x0001__x0001_E"_x0001__x0001_F"_x0001__x0001_G"_x0001__x0001_H"_x0001__x0001_I"_x0001__x0001_J"_x0001__x0001_K"_x0001__x0001_L"_x0001__x0001_M"_x0001__x0001_N"_x0001__x0001_O"_x0001__x0001_P"_x0001__x0001_Q"_x0001__x0001_R"_x0001__x0001_S"_x0001__x0001_T"_x0001__x0001_U"_x0001__x0001_V"_x0001__x0001_W"_x0001__x0001_X"_x0001__x0001_Y"_x0001__x0001_Z"_x0001__x0001_["_x0001__x0001_\"_x0001__x0001_]"_x0001__x0001_^"_x0001__x0001__"_x0001__x0001_`"_x0001__x0001_a"_x0001__x0001_b"_x0001__x0001_c"_x0001__x0001_d"_x0001__x0001_e"_x0001__x0001_f"_x0001__x0001_g"_x0001__x0001_h"_x0001__x0001_i"_x0001__x0001_j"_x0001__x0001_k"_x0001__x0001_l"_x0001__x0001__x0001__x0002_m"_x0001__x0001_n"_x0001__x0001_o"_x0001__x0001_p"_x0001__x0001_q"_x0001__x0001_r"_x0001__x0001_s"_x0001__x0001_t"_x0001__x0001_u"_x0001__x0001_v"_x0001__x0001_w"_x0001__x0001_x"_x0001__x0001_y"_x0001__x0001_z"_x0001__x0001_{"_x0001__x0001_|"_x0001__x0001_}"_x0001__x0001_~"_x0001__x0001_"_x0001__x0001_"_x0001__x0001_"_x0001__x0001_"_x0001__x0001_"_x0001__x0001_"_x0001__x0001_"_x0001__x0001_"_x0001__x0001_"_x0001__x0001_"_x0001__x0001_"_x0001__x0001_"_x0001__x0001_"_x0001__x0001_"_x0001__x0001_"_x0001__x0001_"_x0001__x0001_"_x0001__x0001_"_x0001__x0001_"_x0001__x0001_"_x0001__x0001_"_x0001__x0001_"_x0001__x0001_"_x0001__x0001_"_x0001__x0001_"_x0001__x0001_"_x0001__x0001_"_x0001__x0001_"_x0001__x0001_"_x0001__x0001_"_x0001__x0001_"_x0001__x0001_"_x0001__x0001_"_x0001__x0001_ "_x0001__x0001_¡"_x0001__x0001_¢"_x0001__x0001_£"_x0001__x0001_¤"_x0001__x0001_¥"_x0001__x0001_¦"_x0001__x0001_§"_x0001__x0001_¨"_x0001__x0001_©"_x0001__x0001_ª"_x0001__x0001_«"_x0001__x0001__x0001__x0002_¬"_x0001__x0001_­"_x0001__x0001_®"_x0001__x0001_¯"_x0001__x0001_°"_x0001__x0001_±"_x0001__x0001_²"_x0001__x0001_³"_x0001__x0001_´"_x0001__x0001_µ"_x0001__x0001_¶"_x0001__x0001_·"_x0001__x0001_¸"_x0001__x0001_¹"_x0001__x0001_º"_x0001__x0001_»"_x0001__x0001_¼"_x0001__x0001_½"_x0001__x0001_¾"_x0001__x0001_¿"_x0001__x0001_À"_x0001__x0001_Á"_x0001__x0001_Â"_x0001__x0001_Ã"_x0001__x0001_Ä"_x0001__x0001_Å"_x0001__x0001_Æ"_x0001__x0001_Ç"_x0001__x0001_È"_x0001__x0001_É"_x0001__x0001_Ê"_x0001__x0001_Ë"_x0001__x0001_Ì"_x0001__x0001_Í"_x0001__x0001_Î"_x0001__x0001_Ï"_x0001__x0001_Ð"_x0001__x0001_Ñ"_x0001__x0001_Ò"_x0001__x0001_Ó"_x0001__x0001_Ô"_x0001__x0001_Õ"_x0001__x0001_Ö"_x0001__x0001_×"_x0001__x0001_Ø"_x0001__x0001_Ù"_x0001__x0001_Ú"_x0001__x0001_Û"_x0001__x0001_Ü"_x0001__x0001_Ý"_x0001__x0001_Þ"_x0001__x0001_ß"_x0001__x0001_à"_x0001__x0001_á"_x0001__x0001_â"_x0001__x0001_ã"_x0001__x0001_ä"_x0001__x0001_å"_x0001__x0001_æ"_x0001__x0001_ç"_x0001__x0001_è"_x0001__x0001_é"_x0001__x0001_ê"_x0001__x0001_*+ë"**ì"**í"**î"**ï"**ð"**ñ"**ò"**ó"**ô"**õ"**ö"**÷"**ø"**ù"**ú"**û"**ü"**ý"**þ"**ÿ"***#**_x0001_#**_x0002_#**_x0003_#**_x0004_#**_x0005_#**_x0006_#**_x0007_#**_x0008_#**	#**+#**_x000B_#**_x000C_#**_x000D_#**_x000E_#**_x000F_#**_x0010_#**_x0011_#**_x0012_#**_x0013_#**_x0014_#**_x0015_#**_x0016_#**_x0017_#**_x0018_#**_x0019_#**_x001A_#**_x001B_#**_x001C_#**_x001D_#**_x001E_#**_x001F_#** #**!#**"#**##**$#**%#**&amp;#**'#**(#**)#**_x0001__x0002_*#_x0001__x0001_+#_x0001__x0001_,#_x0001__x0001_-#_x0001__x0001_.#_x0001__x0001_/#_x0001__x0001_0#_x0001__x0001_1#_x0001__x0001_2#_x0001__x0001_3#_x0001__x0001_4#_x0001__x0001_5#_x0001__x0001_6#_x0001__x0001_7#_x0001__x0001_8#_x0001__x0001_9#_x0001__x0001_:#_x0001__x0001_;#_x0001__x0001_&lt;#_x0001__x0001_=#_x0001__x0001_&gt;#_x0001__x0001_?#_x0001__x0001_@#_x0001__x0001_A#_x0001__x0001_B#_x0001__x0001_C#_x0001__x0001_D#_x0001__x0001_E#_x0001__x0001_F#_x0001__x0001_G#_x0001__x0001_H#_x0001__x0001_I#_x0001__x0001_J#_x0001__x0001_K#_x0001__x0001_L#_x0001__x0001_M#_x0001__x0001_N#_x0001__x0001_O#_x0001__x0001_P#_x0001__x0001_Q#_x0001__x0001_R#_x0001__x0001_S#_x0001__x0001_T#_x0001__x0001_U#_x0001__x0001_V#_x0001__x0001_W#_x0001__x0001_X#_x0001__x0001_Y#_x0001__x0001_Z#_x0001__x0001_[#_x0001__x0001_\#_x0001__x0001_]#_x0001__x0001_^#_x0001__x0001__#_x0001__x0001_`#_x0001__x0001_a#_x0001__x0001_b#_x0001__x0001_c#_x0001__x0001_d#_x0001__x0001_e#_x0001__x0001_f#_x0001__x0001_g#_x0001__x0001_h#_x0001__x0001__x0001__x0002_i#_x0001__x0001_j#_x0001__x0001_k#_x0001__x0001_l#_x0001__x0001_m#_x0001__x0001_n#_x0001__x0001_o#_x0001__x0001_p#_x0001__x0001_q#_x0001__x0001_r#_x0001__x0001_s#_x0001__x0001_t#_x0001__x0001_u#_x0001__x0001_v#_x0001__x0001_w#_x0001__x0001_x#_x0001__x0001_y#_x0001__x0001_z#_x0001__x0001_{#_x0001__x0001_|#_x0001__x0001_}#_x0001__x0001_~#_x0001__x0001_#_x0001__x0001_#_x0001__x0001_#_x0001__x0001_#_x0001__x0001_#_x0001__x0001_#_x0001__x0001_#_x0001__x0001_#_x0001__x0001_#_x0001__x0001_#_x0001__x0001_#_x0001__x0001_#_x0001__x0001_#_x0001__x0001_#_x0001__x0001_#_x0001__x0001_#_x0001__x0001_#_x0001__x0001_#_x0001__x0001_#_x0001__x0001_#_x0001__x0001_#_x0001__x0001_#_x0001__x0001_#_x0001__x0001_#_x0001__x0001_#_x0001__x0001_#_x0001__x0001_#_x0001__x0001_#_x0001__x0001_#_x0001__x0001_#_x0001__x0001_#_x0001__x0001_#_x0001__x0001_#_x0001__x0001_ #_x0001__x0001_¡#_x0001__x0001_¢#_x0001__x0001_£#_x0001__x0001_¤#_x0001__x0001_¥#_x0001__x0001_¦#_x0001__x0001_§#_x0001__x0001__x0001__x0002_¨#_x0001__x0001_©#_x0001__x0001_ª#_x0001__x0001_«#_x0001__x0001_¬#_x0001__x0001_­#_x0001__x0001_®#_x0001__x0001_¯#_x0001__x0001_°#_x0001__x0001_±#_x0001__x0001_²#_x0001__x0001_³#_x0001__x0001_´#_x0001__x0001_µ#_x0001__x0001_¶#_x0001__x0001_·#_x0001__x0001_¸#_x0001__x0001_¹#_x0001__x0001_º#_x0001__x0001_»#_x0001__x0001_¼#_x0001__x0001_½#_x0001__x0001_¾#_x0001__x0001_¿#_x0001__x0001_À#_x0001__x0001_Á#_x0001__x0001_Â#_x0001__x0001_Ã#_x0001__x0001_Ä#_x0001__x0001_Å#_x0001__x0001_Æ#_x0001__x0001_Ç#_x0001__x0001_È#_x0001__x0001_É#_x0001__x0001_Ê#_x0001__x0001_Ë#_x0001__x0001_Ì#_x0001__x0001_Í#_x0001__x0001_Î#_x0001__x0001_Ï#_x0001__x0001_Ð#_x0001__x0001_Ñ#_x0001__x0001_Ò#_x0001__x0001_Ó#_x0001__x0001_Ô#_x0001__x0001_Õ#_x0001__x0001_Ö#_x0001__x0001_×#_x0001__x0001_Ø#_x0001__x0001_Ù#_x0001__x0001_Ú#_x0001__x0001_Û#_x0001__x0001_Ü#_x0001__x0001_Ý#_x0001__x0001_Þ#_x0001__x0001_ß#_x0001__x0001_à#_x0001__x0001_á#_x0001__x0001_â#_x0001__x0001_ã#_x0001__x0001_ä#_x0001__x0001_å#_x0001__x0001_æ#_x0001__x0001_&amp;'ç#&amp;&amp;è#&amp;&amp;é#&amp;&amp;ê#&amp;&amp;ë#&amp;&amp;ì#&amp;&amp;í#&amp;&amp;î#&amp;&amp;ï#&amp;&amp;ð#&amp;&amp;ñ#&amp;&amp;ò#&amp;&amp;ó#&amp;&amp;ô#&amp;&amp;õ#&amp;&amp;ö#&amp;&amp;÷#&amp;&amp;ø#&amp;&amp;ù#&amp;&amp;ú#&amp;&amp;û#&amp;&amp;ü#&amp;&amp;ý#&amp;&amp;þ#&amp;&amp;ÿ#&amp;&amp;&amp;$&amp;&amp;_x0001_$&amp;&amp;_x0002_$&amp;&amp;_x0003_$&amp;&amp;_x0004_$&amp;&amp;_x0005_$&amp;&amp;_x0006_$&amp;&amp;_x0007_$&amp;&amp;_x0008_$&amp;&amp;	$&amp;&amp;'$&amp;&amp;_x000B_$&amp;&amp;_x000C_$&amp;&amp;_x000D_$&amp;&amp;_x000E_$&amp;&amp;_x000F_$&amp;&amp;_x0010_$&amp;&amp;_x0011_$&amp;&amp;_x0012_$&amp;&amp;_x0013_$&amp;&amp;_x0014_$&amp;&amp;_x0015_$&amp;&amp;_x0016_$&amp;&amp;_x0017_$&amp;&amp;_x0018_$&amp;&amp;_x0019_$&amp;&amp;_x001A_$&amp;&amp;_x001B_$&amp;&amp;_x001C_$&amp;&amp;_x001D_$&amp;&amp;_x001E_$&amp;&amp;_x001F_$&amp;&amp; $&amp;&amp;!$&amp;&amp;"$&amp;&amp;#$&amp;&amp;$$&amp;&amp;%$&amp;&amp;_x0001__x0002_&amp;$_x0001__x0001_'$_x0001__x0001_($_x0001__x0001_)$_x0001__x0001_*$_x0001__x0001_+$_x0001__x0001_,$_x0001__x0001_-$_x0001__x0001_.$_x0001__x0001_/$_x0001__x0001_0$_x0001__x0001_1$_x0001__x0001_2$_x0001__x0001_3$_x0001__x0001_4$_x0001__x0001_5$_x0001__x0001_6$_x0001__x0001_7$_x0001__x0001_8$_x0001__x0001_9$_x0001__x0001_:$_x0001__x0001_;$_x0001__x0001_&lt;$_x0001__x0001_=$_x0001__x0001_&gt;$_x0001__x0001_?$_x0001__x0001_@$_x0001__x0001_A$_x0001__x0001_B$_x0001__x0001_C$_x0001__x0001_D$_x0001__x0001_E$_x0001__x0001_F$_x0001__x0001_G$_x0001__x0001_H$_x0001__x0001_I$_x0001__x0001_J$_x0001__x0001_K$_x0001__x0001_L$_x0001__x0001_M$_x0001__x0001_N$_x0001__x0001_O$_x0001__x0001_P$_x0001__x0001_Q$_x0001__x0001_R$_x0001__x0001_S$_x0001__x0001_T$_x0001__x0001_U$_x0001__x0001_V$_x0001__x0001_W$_x0001__x0001_X$_x0001__x0001_Y$_x0001__x0001_Z$_x0001__x0001_[$_x0001__x0001_\$_x0001__x0001_]$_x0001__x0001_^$_x0001__x0001__$_x0001__x0001_`$_x0001__x0001_a$_x0001__x0001_b$_x0001__x0001_c$_x0001__x0001_d$_x0001__x0001__x0001__x0002_e$_x0001__x0001_f$_x0001__x0001_g$_x0001__x0001_h$_x0001__x0001_i$_x0001__x0001_j$_x0001__x0001_k$_x0001__x0001_l$_x0001__x0001_m$_x0001__x0001_n$_x0001__x0001_o$_x0001__x0001_p$_x0001__x0001_q$_x0001__x0001_r$_x0001__x0001_s$_x0001__x0001_t$_x0001__x0001_u$_x0001__x0001_v$_x0001__x0001_w$_x0001__x0001_x$_x0001__x0001_y$_x0001__x0001_z$_x0001__x0001_{$_x0001__x0001_|$_x0001__x0001_}$_x0001__x0001_~$_x0001__x0001_$_x0001__x0001_$_x0001__x0001_$_x0001__x0001_$_x0001__x0001_$_x0001__x0001_$_x0001__x0001_$_x0001__x0001_$_x0001__x0001_$_x0001__x0001_$_x0001__x0001_$_x0001__x0001_$_x0001__x0001_$_x0001__x0001_$_x0001__x0001_$_x0001__x0001_$_x0001__x0001_$_x0001__x0001_$_x0001__x0001_$_x0001__x0001_$_x0001__x0001_$_x0001__x0001_$_x0001__x0001_$_x0001__x0001_$_x0001__x0001_$_x0001__x0001_$_x0001__x0001_$_x0001__x0001_$_x0001__x0001_$_x0001__x0001_$_x0001__x0001_$_x0001__x0001_$_x0001__x0001_$_x0001__x0001_ $_x0001__x0001_¡$_x0001__x0001_¢$_x0001__x0001_£$_x0001__x0001__x0001__x0002_¤$_x0001__x0001_¥$_x0001__x0001_¦$_x0001__x0001_§$_x0001__x0001_¨$_x0001__x0001_©$_x0001__x0001_ª$_x0001__x0001_«$_x0001__x0001_¬$_x0001__x0001_­$_x0001__x0001_®$_x0001__x0001_¯$_x0001__x0001_°$_x0001__x0001_±$_x0001__x0001_²$_x0001__x0001_³$_x0001__x0001_´$_x0001__x0001_µ$_x0001__x0001_¶$_x0001__x0001_·$_x0001__x0001_¸$_x0001__x0001_¹$_x0001__x0001_º$_x0001__x0001_»$_x0001__x0001_¼$_x0001__x0001_½$_x0001__x0001_¾$_x0001__x0001_¿$_x0001__x0001_À$_x0001__x0001_Á$_x0001__x0001_Â$_x0001__x0001_Ã$_x0001__x0001_Ä$_x0001__x0001_Å$_x0001__x0001_Æ$_x0001__x0001_Ç$_x0001__x0001_È$_x0001__x0001_É$_x0001__x0001_Ê$_x0001__x0001_Ë$_x0001__x0001_Ì$_x0001__x0001_Í$_x0001__x0001_Î$_x0001__x0001_Ï$_x0001__x0001_Ð$_x0001__x0001_Ñ$_x0001__x0001_Ò$_x0001__x0001_Ó$_x0001__x0001_Ô$_x0001__x0001_Õ$_x0001__x0001_Ö$_x0001__x0001_×$_x0001__x0001_Ø$_x0001__x0001_Ù$_x0001__x0001_Ú$_x0001__x0001_Û$_x0001__x0001_Ü$_x0001__x0001_Ý$_x0001__x0001_Þ$_x0001__x0001_ß$_x0001__x0001_à$_x0001__x0001_á$_x0001__x0001_â$_x0001__x0001_"#ã$""ä$""å$""æ$""ç$""è$""é$""ê$""ë$""ì$""í$""î$""ï$""ð$""ñ$""ò$""ó$""ô$""õ$""ö$""÷$""ø$""ù$""ú$""û$""ü$""ý$""þ$""ÿ$"""%""_x0001_%""_x0002_%""_x0003_%""_x0004_%""_x0005_%""_x0006_%""_x0007_%""_x0008_%""	%""#%""_x000B_%""_x000C_%""_x000D_%""_x000E_%""_x000F_%""_x0010_%""_x0011_%""_x0012_%""_x0013_%""_x0014_%""_x0015_%""_x0016_%""_x0017_%""_x0018_%""_x0019_%""_x001A_%""_x001B_%""_x001C_%""_x001D_%""_x001E_%""_x001F_%"" %""!%""_x0001__x0002_"%_x0001__x0001_#%_x0001__x0001_$%_x0001__x0001_%%_x0001__x0001_&amp;%_x0001__x0001_'%_x0001__x0001_(%_x0001__x0001_)%_x0001__x0001_*%_x0001__x0001_+%_x0001__x0001_,%_x0001__x0001_-%_x0001__x0001_.%_x0001__x0001_/%_x0001__x0001_0%_x0001__x0001_1%_x0001__x0001_2%_x0001__x0001_3%_x0001__x0001_4%_x0001__x0001_5%_x0001__x0001_6%_x0001__x0001_7%_x0001__x0001_8%_x0001__x0001_9%_x0001__x0001_:%_x0001__x0001_;%_x0001__x0001_&lt;%_x0001__x0001_=%_x0001__x0001_&gt;%_x0001__x0001_?%_x0001__x0001_@%_x0001__x0001_A%_x0001__x0001_B%_x0001__x0001_C%_x0001__x0001_D%_x0001__x0001_E%_x0001__x0001_F%_x0001__x0001_G%_x0001__x0001_H%_x0001__x0001_I%_x0001__x0001_J%_x0001__x0001_K%_x0001__x0001_L%_x0001__x0001_M%_x0001__x0001_N%_x0001__x0001_O%_x0001__x0001_P%_x0001__x0001_Q%_x0001__x0001_R%_x0001__x0001_S%_x0001__x0001_T%_x0001__x0001_U%_x0001__x0001_V%_x0001__x0001_W%_x0001__x0001_X%_x0001__x0001_Y%_x0001__x0001_Z%_x0001__x0001_[%_x0001__x0001_\%_x0001__x0001_]%_x0001__x0001_^%_x0001__x0001__%_x0001__x0001_`%_x0001__x0001__x0001__x0002_a%_x0001__x0001_b%_x0001__x0001_c%_x0001__x0001_d%_x0001__x0001_e%_x0001__x0001_f%_x0001__x0001_g%_x0001__x0001_h%_x0001__x0001_i%_x0001__x0001_j%_x0001__x0001_k%_x0001__x0001_l%_x0001__x0001_m%_x0001__x0001_n%_x0001__x0001_o%_x0001__x0001_p%_x0001__x0001_q%_x0001__x0001_r%_x0001__x0001_s%_x0001__x0001_t%_x0001__x0001_u%_x0001__x0001_v%_x0001__x0001_w%_x0001__x0001_x%_x0001__x0001_y%_x0001__x0001_z%_x0001__x0001_{%_x0001__x0001_|%_x0001__x0001_}%_x0001__x0001_~%_x0001__x0001_%_x0001__x0001_%_x0001__x0001_%_x0001__x0001_%_x0001__x0001_%_x0001__x0001_%_x0001__x0001_%_x0001__x0001_%_x0001__x0001_%_x0001__x0001_%_x0001__x0001_%_x0001__x0001_%_x0001__x0001_%_x0001__x0001_%_x0001__x0001_%_x0001__x0001_%_x0001__x0001_%_x0001__x0001_%_x0001__x0001_%_x0001__x0001_%_x0001__x0001_%_x0001__x0001_%_x0001__x0001_%_x0001__x0001_%_x0001__x0001_%_x0001__x0001_%_x0001__x0001_%_x0001__x0001_%_x0001__x0001_%_x0001__x0001_%_x0001__x0001_%_x0001__x0001_%_x0001__x0001_%_x0001__x0001__x0001__x0002_ %_x0001__x0001_¡%_x0001__x0001_¢%_x0001__x0001_£%_x0001__x0001_¤%_x0001__x0001_¥%_x0001__x0001_¦%_x0001__x0001_§%_x0001__x0001_¨%_x0001__x0001_©%_x0001__x0001_ª%_x0001__x0001_«%_x0001__x0001_¬%_x0001__x0001_­%_x0001__x0001_®%_x0001__x0001_¯%_x0001__x0001_°%_x0001__x0001_±%_x0001__x0001_²%_x0001__x0001_³%_x0001__x0001_´%_x0001__x0001_µ%_x0001__x0001_¶%_x0001__x0001_·%_x0001__x0001_¸%_x0001__x0001_¹%_x0001__x0001_º%_x0001__x0001_»%_x0001__x0001_¼%_x0001__x0001_½%_x0001__x0001_¾%_x0001__x0001_¿%_x0001__x0001_À%_x0001__x0001_Á%_x0001__x0001_Â%_x0001__x0001_Ã%_x0001__x0001_Ä%_x0001__x0001_Å%_x0001__x0001_Æ%_x0001__x0001_Ç%_x0001__x0001_È%_x0001__x0001_É%_x0001__x0001_Ê%_x0001__x0001_Ë%_x0001__x0001_Ì%_x0001__x0001_Í%_x0001__x0001_Î%_x0001__x0001_Ï%_x0001__x0001_Ð%_x0001__x0001_Ñ%_x0001__x0001_Ò%_x0001__x0001_Ó%_x0001__x0001_Ô%_x0001__x0001_Õ%_x0001__x0001_Ö%_x0001__x0001_×%_x0001__x0001_Ø%_x0001__x0001_Ù%_x0001__x0001_Ú%_x0001__x0001_Û%_x0001__x0001_Ü%_x0001__x0001_Ý%_x0001__x0001_Þ%_x0001__x0001__x001E__x001F_ß%_x001E__x001E_à%_x001E__x001E_á%_x001E__x001E_â%_x001E__x001E_ã%_x001E__x001E_ä%_x001E__x001E_å%_x001E__x001E_æ%_x001E__x001E_ç%_x001E__x001E_è%_x001E__x001E_é%_x001E__x001E_ê%_x001E__x001E_ë%_x001E__x001E_ì%_x001E__x001E_í%_x001E__x001E_î%_x001E__x001E_ï%_x001E__x001E_ð%_x001E__x001E_ñ%_x001E__x001E_ò%_x001E__x001E_ó%_x001E__x001E_ô%_x001E__x001E_õ%_x001E__x001E_ö%_x001E__x001E_÷%_x001E__x001E_ø%_x001E__x001E_ù%_x001E__x001E_ú%_x001E__x001E_û%_x001E__x001E_ü%_x001E__x001E_ý%_x001E__x001E_þ%_x001E__x001E_ÿ%_x001E__x001E__x001E_&amp;_x001E__x001E__x0001_&amp;_x001E__x001E__x0002_&amp;_x001E__x001E__x0003_&amp;_x001E__x001E__x0004_&amp;_x001E__x001E__x0005_&amp;_x001E__x001E__x0006_&amp;_x001E__x001E__x0007_&amp;_x001E__x001E__x0008_&amp;_x001E__x001E_	&amp;_x001E__x001E__x001F_&amp;_x001E__x001E__x000B_&amp;_x001E__x001E__x000C_&amp;_x001E__x001E__x000D_&amp;_x001E__x001E__x000E_&amp;_x001E__x001E__x000F_&amp;_x001E__x001E__x0010_&amp;_x001E__x001E__x0011_&amp;_x001E__x001E__x0012_&amp;_x001E__x001E__x0013_&amp;_x001E__x001E__x0014_&amp;_x001E__x001E__x0015_&amp;_x001E__x001E__x0016_&amp;_x001E__x001E__x0017_&amp;_x001E__x001E__x0018_&amp;_x001E__x001E__x0019_&amp;_x001E__x001E__x001A_&amp;_x001E__x001E__x001B_&amp;_x001E__x001E__x001C_&amp;_x001E__x001E__x001D_&amp;_x001E__x001E__x0001__x0002__x001E_&amp;_x0001__x0001__x001F_&amp;_x0001__x0001_ &amp;_x0001__x0001_!&amp;_x0001__x0001_"&amp;_x0001__x0001_#&amp;_x0001__x0001_$&amp;_x0001__x0001_%&amp;_x0001__x0001_&amp;&amp;_x0001__x0001_'&amp;_x0001__x0001_(&amp;_x0001__x0001_)&amp;_x0001__x0001_*&amp;_x0001__x0001_+&amp;_x0001__x0001_,&amp;_x0001__x0001_-&amp;_x0001__x0001_.&amp;_x0001__x0001_/&amp;_x0001__x0001_0&amp;_x0001__x0001_1&amp;_x0001__x0001_2&amp;_x0001__x0001_3&amp;_x0001__x0001_4&amp;_x0001__x0001_5&amp;_x0001__x0001_6&amp;_x0001__x0001_7&amp;_x0001__x0001_8&amp;_x0001__x0001_9&amp;_x0001__x0001_:&amp;_x0001__x0001_;&amp;_x0001__x0001_&lt;&amp;_x0001__x0001_=&amp;_x0001__x0001_&gt;&amp;_x0001__x0001_?&amp;_x0001__x0001_@&amp;_x0001__x0001_A&amp;_x0001__x0001_B&amp;_x0001__x0001_C&amp;_x0001__x0001_D&amp;_x0001__x0001_E&amp;_x0001__x0001_F&amp;_x0001__x0001_G&amp;_x0001__x0001_H&amp;_x0001__x0001_I&amp;_x0001__x0001_J&amp;_x0001__x0001_K&amp;_x0001__x0001_L&amp;_x0001__x0001_M&amp;_x0001__x0001_N&amp;_x0001__x0001_O&amp;_x0001__x0001_P&amp;_x0001__x0001_Q&amp;_x0001__x0001_R&amp;_x0001__x0001_S&amp;_x0001__x0001_T&amp;_x0001__x0001_U&amp;_x0001__x0001_V&amp;_x0001__x0001_W&amp;_x0001__x0001_X&amp;_x0001__x0001_Y&amp;_x0001__x0001_Z&amp;_x0001__x0001_[&amp;_x0001__x0001_\&amp;_x0001__x0001__x0001__x0002_]&amp;_x0001__x0001_^&amp;_x0001__x0001__&amp;_x0001__x0001_`&amp;_x0001__x0001_a&amp;_x0001__x0001_b&amp;_x0001__x0001_c&amp;_x0001__x0001_d&amp;_x0001__x0001_e&amp;_x0001__x0001_f&amp;_x0001__x0001_g&amp;_x0001__x0001_h&amp;_x0001__x0001_i&amp;_x0001__x0001_j&amp;_x0001__x0001_k&amp;_x0001__x0001_l&amp;_x0001__x0001_m&amp;_x0001__x0001_n&amp;_x0001__x0001_o&amp;_x0001__x0001_p&amp;_x0001__x0001_q&amp;_x0001__x0001_r&amp;_x0001__x0001_s&amp;_x0001__x0001_t&amp;_x0001__x0001_u&amp;_x0001__x0001_v&amp;_x0001__x0001_w&amp;_x0001__x0001_x&amp;_x0001__x0001_y&amp;_x0001__x0001_z&amp;_x0001__x0001_{&amp;_x0001__x0001_|&amp;_x0001__x0001_}&amp;_x0001__x0001_~&amp;_x0001__x0001_&amp;_x0001__x0001_&amp;_x0001__x0001_&amp;_x0001__x0001_&amp;_x0001__x0001_&amp;_x0001__x0001_&amp;_x0001__x0001_&amp;_x0001__x0001_&amp;_x0001__x0001_&amp;_x0001__x0001_&amp;_x0001__x0001_&amp;_x0001__x0001_&amp;_x0001__x0001_&amp;_x0001__x0001_&amp;_x0001__x0001_&amp;_x0001__x0001_&amp;_x0001__x0001_&amp;_x0001__x0001_&amp;_x0001__x0001_&amp;_x0001__x0001_&amp;_x0001__x0001_&amp;_x0001__x0001_&amp;_x0001__x0001_&amp;_x0001__x0001_&amp;_x0001__x0001_&amp;_x0001__x0001_&amp;_x0001__x0001_&amp;_x0001__x0001_&amp;_x0001__x0001_&amp;_x0001__x0001__x0001__x0002_&amp;_x0001__x0001_&amp;_x0001__x0001_&amp;_x0001__x0001_&amp;_x0001__x0001_ &amp;_x0001__x0001_¡&amp;_x0001__x0001_¢&amp;_x0001__x0001_£&amp;_x0001__x0001_¤&amp;_x0001__x0001_¥&amp;_x0001__x0001_¦&amp;_x0001__x0001_§&amp;_x0001__x0001_¨&amp;_x0001__x0001_©&amp;_x0001__x0001_ª&amp;_x0001__x0001_«&amp;_x0001__x0001_¬&amp;_x0001__x0001_­&amp;_x0001__x0001_®&amp;_x0001__x0001_¯&amp;_x0001__x0001_°&amp;_x0001__x0001_±&amp;_x0001__x0001_²&amp;_x0001__x0001_³&amp;_x0001__x0001_´&amp;_x0001__x0001_µ&amp;_x0001__x0001_¶&amp;_x0001__x0001_·&amp;_x0001__x0001_¸&amp;_x0001__x0001_¹&amp;_x0001__x0001_º&amp;_x0001__x0001_»&amp;_x0001__x0001_¼&amp;_x0001__x0001_½&amp;_x0001__x0001_¾&amp;_x0001__x0001_¿&amp;_x0001__x0001_À&amp;_x0001__x0001_Á&amp;_x0001__x0001_Â&amp;_x0001__x0001_Ã&amp;_x0001__x0001_Ä&amp;_x0001__x0001_Å&amp;_x0001__x0001_Æ&amp;_x0001__x0001_Ç&amp;_x0001__x0001_È&amp;_x0001__x0001_É&amp;_x0001__x0001_Ê&amp;_x0001__x0001_Ë&amp;_x0001__x0001_Ì&amp;_x0001__x0001_Í&amp;_x0001__x0001_Î&amp;_x0001__x0001_Ï&amp;_x0001__x0001_Ð&amp;_x0001__x0001_Ñ&amp;_x0001__x0001_Ò&amp;_x0001__x0001_Ó&amp;_x0001__x0001_Ô&amp;_x0001__x0001_Õ&amp;_x0001__x0001_Ö&amp;_x0001__x0001_×&amp;_x0001__x0001_Ø&amp;_x0001__x0001_Ù&amp;_x0001__x0001_Ú&amp;_x0001__x0001__x001A__x001B_Û&amp;_x001A__x001A_Ü&amp;_x001A__x001A_Ý&amp;_x001A__x001A_Þ&amp;_x001A__x001A_ß&amp;_x001A__x001A_à&amp;_x001A__x001A_á&amp;_x001A__x001A_â&amp;_x001A__x001A_ã&amp;_x001A__x001A_ä&amp;_x001A__x001A_å&amp;_x001A__x001A_æ&amp;_x001A__x001A_ç&amp;_x001A__x001A_è&amp;_x001A__x001A_é&amp;_x001A__x001A_ê&amp;_x001A__x001A_ë&amp;_x001A__x001A_ì&amp;_x001A__x001A_í&amp;_x001A__x001A_î&amp;_x001A__x001A_ï&amp;_x001A__x001A_ð&amp;_x001A__x001A_ñ&amp;_x001A__x001A_ò&amp;_x001A__x001A_ó&amp;_x001A__x001A_ô&amp;_x001A__x001A_õ&amp;_x001A__x001A_ö&amp;_x001A__x001A_÷&amp;_x001A__x001A_ø&amp;_x001A__x001A_ù&amp;_x001A__x001A_ú&amp;_x001A__x001A_û&amp;_x001A__x001A_ü&amp;_x001A__x001A_ý&amp;_x001A__x001A_þ&amp;_x001A__x001A_ÿ&amp;_x001A__x001A__x001A_'_x001A__x001A__x0001_'_x001A__x001A__x0002_'_x001A__x001A__x0003_'_x001A__x001A__x0004_'_x001A__x001A__x0005_'_x001A__x001A__x0006_'_x001A__x001A__x0007_'_x001A__x001A__x0008_'_x001A__x001A_	'_x001A__x001A__x001B_'_x001A__x001A__x000B_'_x001A__x001A__x000C_'_x001A__x001A__x000D_'_x001A__x001A__x000E_'_x001A__x001A__x000F_'_x001A__x001A__x0010_'_x001A__x001A__x0011_'_x001A__x001A__x0012_'_x001A__x001A__x0013_'_x001A__x001A__x0014_'_x001A__x001A__x0015_'_x001A__x001A__x0016_'_x001A__x001A__x0017_'_x001A__x001A__x0018_'_x001A__x001A__x0019_'_x001A__x001A__x0001__x0002__x001A_'_x0001__x0001__x001B_'_x0001__x0001__x001C_'_x0001__x0001__x001D_'_x0001__x0001__x001E_'_x0001__x0001__x001F_'_x0001__x0001_ '_x0001__x0001_!'_x0001__x0001_"'_x0001__x0001_#'_x0001__x0001_$'_x0001__x0001_%'_x0001__x0001_&amp;'_x0001__x0001_''_x0001__x0001_('_x0001__x0001_)'_x0001__x0001_*'_x0001__x0001_+'_x0001__x0001_,'_x0001__x0001_-'_x0001__x0001_.'_x0001__x0001_/'_x0001__x0001_0'_x0001__x0001_1'_x0001__x0001_2'_x0001__x0001_3'_x0001__x0001_4'_x0001__x0001_5'_x0001__x0001_6'_x0001__x0001_7'_x0001__x0001_8'_x0001__x0001_9'_x0001__x0001_:'_x0001__x0001_;'_x0001__x0001_&lt;'_x0001__x0001_='_x0001__x0001_&gt;'_x0001__x0001_?'_x0001__x0001_@'_x0001__x0001_A'_x0001__x0001_B'_x0001__x0001_C'_x0001__x0001_D'_x0001__x0001_E'_x0001__x0001_F'_x0001__x0001_G'_x0001__x0001_H'_x0001__x0001_I'_x0001__x0001_J'_x0001__x0001_K'_x0001__x0001_L'_x0001__x0001_M'_x0001__x0001_N'_x0001__x0001_O'_x0001__x0001_P'_x0001__x0001_Q'_x0001__x0001_R'_x0001__x0001_S'_x0001__x0001_T'_x0001__x0001_U'_x0001__x0001_V'_x0001__x0001_W'_x0001__x0001_X'_x0001__x0001__x0001__x0002_Y'_x0001__x0001_Z'_x0001__x0001_['_x0001__x0001_\'_x0001__x0001_]'_x0001__x0001_^'_x0001__x0001__'_x0001__x0001_`'_x0001__x0001_a'_x0001__x0001_b'_x0001__x0001_c'_x0001__x0001_d'_x0001__x0001_e'_x0001__x0001_f'_x0001__x0001_g'_x0001__x0001_h'_x0001__x0001_i'_x0001__x0001_j'_x0001__x0001_k'_x0001__x0001_l'_x0001__x0001_m'_x0001__x0001_n'_x0001__x0001_o'_x0001__x0001_p'_x0001__x0001_q'_x0001__x0001_r'_x0001__x0001_s'_x0001__x0001_t'_x0001__x0001_u'_x0001__x0001_v'_x0001__x0001_w'_x0001__x0001_x'_x0001__x0001_y'_x0001__x0001_z'_x0001__x0001_{'_x0001__x0001_|'_x0001__x0001_}'_x0001__x0001_~'_x0001__x0001_'_x0001__x0001_'_x0001__x0001_'_x0001__x0001_'_x0001__x0001_'_x0001__x0001_'_x0001__x0001_'_x0001__x0001_'_x0001__x0001_'_x0001__x0001_'_x0001__x0001_'_x0001__x0001_'_x0001__x0001_'_x0001__x0001_'_x0001__x0001_'_x0001__x0001_'_x0001__x0001_'_x0001__x0001_'_x0001__x0001_'_x0001__x0001_'_x0001__x0001_'_x0001__x0001_'_x0001__x0001_'_x0001__x0001_'_x0001__x0001_'_x0001__x0001__x0001__x0002_'_x0001__x0001_'_x0001__x0001_'_x0001__x0001_'_x0001__x0001_'_x0001__x0001_'_x0001__x0001_'_x0001__x0001_'_x0001__x0001_ '_x0001__x0001_¡'_x0001__x0001_¢'_x0001__x0001_£'_x0001__x0001_¤'_x0001__x0001_¥'_x0001__x0001_¦'_x0001__x0001_§'_x0001__x0001_¨'_x0001__x0001_©'_x0001__x0001_ª'_x0001__x0001_«'_x0001__x0001_¬'_x0001__x0001_­'_x0001__x0001_®'_x0001__x0001_¯'_x0001__x0001_°'_x0001__x0001_±'_x0001__x0001_²'_x0001__x0001_³'_x0001__x0001_´'_x0001__x0001_µ'_x0001__x0001_¶'_x0001__x0001_·'_x0001__x0001_¸'_x0001__x0001_¹'_x0001__x0001_º'_x0001__x0001_»'_x0001__x0001_¼'_x0001__x0001_½'_x0001__x0001_¾'_x0001__x0001_¿'_x0001__x0001_À'_x0001__x0001_Á'_x0001__x0001_Â'_x0001__x0001_Ã'_x0001__x0001_Ä'_x0001__x0001_Å'_x0001__x0001_Æ'_x0001__x0001_Ç'_x0001__x0001_È'_x0001__x0001_É'_x0001__x0001_Ê'_x0001__x0001_Ë'_x0001__x0001_Ì'_x0001__x0001_Í'_x0001__x0001_Î'_x0001__x0001_Ï'_x0001__x0001_Ð'_x0001__x0001_Ñ'_x0001__x0001_Ò'_x0001__x0001_Ó'_x0001__x0001_Ô'_x0001__x0001_Õ'_x0001__x0001_Ö'_x0001__x0001__x0016__x0017_×'_x0016__x0016_Ø'_x0016__x0016_Ù'_x0016__x0016_Ú'_x0016__x0016_Û'_x0016__x0016_Ü'_x0016__x0016_Ý'_x0016__x0016_Þ'_x0016__x0016_ß'_x0016__x0016_à'_x0016__x0016_á'_x0016__x0016_â'_x0016__x0016_ã'_x0016__x0016_ä'_x0016__x0016_å'_x0016__x0016_æ'_x0016__x0016_ç'_x0016__x0016_è'_x0016__x0016_é'_x0016__x0016_ê'_x0016__x0016_ë'_x0016__x0016_ì'_x0016__x0016_í'_x0016__x0016_î'_x0016__x0016_ï'_x0016__x0016_ð'_x0016__x0016_ñ'_x0016__x0016_ò'_x0016__x0016_ó'_x0016__x0016_ô'_x0016__x0016_õ'_x0016__x0016_ö'_x0016__x0016_÷'_x0016__x0016_ø'_x0016__x0016_ù'_x0016__x0016_ú'_x0016__x0016_û'_x0016__x0016_ü'_x0016__x0016_ý'_x0016__x0016_þ'_x0016__x0016_ÿ'_x0016__x0016__x0016_(_x0016__x0016__x0001_(_x0016__x0016__x0002_(_x0016__x0016__x0003_(_x0016__x0016__x0004_(_x0016__x0016__x0005_(_x0016__x0016__x0006_(_x0016__x0016__x0007_(_x0016__x0016__x0008_(_x0016__x0016_	(_x0016__x0016__x0017_(_x0016__x0016__x000B_(_x0016__x0016__x000C_(_x0016__x0016__x000D_(_x0016__x0016__x000E_(_x0016__x0016__x000F_(_x0016__x0016__x0010_(_x0016__x0016__x0011_(_x0016__x0016__x0012_(_x0016__x0016__x0013_(_x0016__x0016__x0014_(_x0016__x0016__x0015_(_x0016__x0016__x0001__x0002__x0016_(_x0001__x0001__x0017_(_x0001__x0001__x0018_(_x0001__x0001__x0019_(_x0001__x0001__x001A_(_x0001__x0001__x001B_(_x0001__x0001__x001C_(_x0001__x0001__x001D_(_x0001__x0001__x001E_(_x0001__x0001__x001F_(_x0001__x0001_ (_x0001__x0001_!(_x0001__x0001_"(_x0001__x0001_#(_x0001__x0001_$(_x0001__x0001_%(_x0001__x0001_&amp;(_x0001__x0001_'(_x0001__x0001_((_x0001__x0001_)(_x0001__x0001_*(_x0001__x0001_+(_x0001__x0001_,(_x0001__x0001_-(_x0001__x0001_.(_x0001__x0001_/(_x0001__x0001_0(_x0001__x0001_1(_x0001__x0001_2(_x0001__x0001_3(_x0001__x0001_4(_x0001__x0001_5(_x0001__x0001_6(_x0001__x0001_7(_x0001__x0001_8(_x0001__x0001_9(_x0001__x0001_:(_x0001__x0001_;(_x0001__x0001_&lt;(_x0001__x0001_=(_x0001__x0001_&gt;(_x0001__x0001_?(_x0001__x0001_@(_x0001__x0001_A(_x0001__x0001_B(_x0001__x0001_C(_x0001__x0001_D(_x0001__x0001_E(_x0001__x0001_F(_x0001__x0001_G(_x0001__x0001_H(_x0001__x0001_I(_x0001__x0001_J(_x0001__x0001_K(_x0001__x0001_L(_x0001__x0001_M(_x0001__x0001_N(_x0001__x0001_O(_x0001__x0001_P(_x0001__x0001_Q(_x0001__x0001_R(_x0001__x0001_S(_x0001__x0001_T(_x0001__x0001__x0001__x0002_U(_x0001__x0001_V(_x0001__x0001_W(_x0001__x0001_X(_x0001__x0001_Y(_x0001__x0001_Z(_x0001__x0001_[(_x0001__x0001_\(_x0001__x0001_](_x0001__x0001_^(_x0001__x0001__(_x0001__x0001_`(_x0001__x0001_a(_x0001__x0001_b(_x0001__x0001_c(_x0001__x0001_d(_x0001__x0001_e(_x0001__x0001_f(_x0001__x0001_g(_x0001__x0001_h(_x0001__x0001_i(_x0001__x0001_j(_x0001__x0001_k(_x0001__x0001_l(_x0001__x0001_m(_x0001__x0001_n(_x0001__x0001_o(_x0001__x0001_p(_x0001__x0001_q(_x0001__x0001_r(_x0001__x0001_s(_x0001__x0001_t(_x0001__x0001_u(_x0001__x0001_v(_x0001__x0001_w(_x0001__x0001_x(_x0001__x0001_y(_x0001__x0001_z(_x0001__x0001_{(_x0001__x0001_|(_x0001__x0001_}(_x0001__x0001_~(_x0001__x0001_(_x0001__x0001_(_x0001__x0001_(_x0001__x0001_(_x0001__x0001_(_x0001__x0001_(_x0001__x0001_(_x0001__x0001_(_x0001__x0001_(_x0001__x0001_(_x0001__x0001_(_x0001__x0001_(_x0001__x0001_(_x0001__x0001_(_x0001__x0001_(_x0001__x0001_(_x0001__x0001_(_x0001__x0001_(_x0001__x0001_(_x0001__x0001_(_x0001__x0001_(_x0001__x0001__x0001__x0002_(_x0001__x0001_(_x0001__x0001_(_x0001__x0001_(_x0001__x0001_(_x0001__x0001_(_x0001__x0001_(_x0001__x0001_(_x0001__x0001_(_x0001__x0001_(_x0001__x0001_(_x0001__x0001_(_x0001__x0001_ (_x0001__x0001_¡(_x0001__x0001_¢(_x0001__x0001_£(_x0001__x0001_¤(_x0001__x0001_¥(_x0001__x0001_¦(_x0001__x0001_§(_x0001__x0001_¨(_x0001__x0001_©(_x0001__x0001_ª(_x0001__x0001_«(_x0001__x0001_¬(_x0001__x0001_­(_x0001__x0001_®(_x0001__x0001_¯(_x0001__x0001_°(_x0001__x0001_±(_x0001__x0001_²(_x0001__x0001_³(_x0001__x0001_´(_x0001__x0001_µ(_x0001__x0001_¶(_x0001__x0001_·(_x0001__x0001_¸(_x0001__x0001_¹(_x0001__x0001_º(_x0001__x0001_»(_x0001__x0001_¼(_x0001__x0001_½(_x0001__x0001_¾(_x0001__x0001_¿(_x0001__x0001_À(_x0001__x0001_Á(_x0001__x0001_Â(_x0001__x0001_Ã(_x0001__x0001_Ä(_x0001__x0001_Å(_x0001__x0001_Æ(_x0001__x0001_Ç(_x0001__x0001_È(_x0001__x0001_É(_x0001__x0001_Ê(_x0001__x0001_Ë(_x0001__x0001_Ì(_x0001__x0001_Í(_x0001__x0001_Î(_x0001__x0001_Ï(_x0001__x0001_Ð(_x0001__x0001_Ñ(_x0001__x0001_Ò(_x0001__x0001__x0012__x0013_Ó(_x0012__x0012_Ô(_x0012__x0012_Õ(_x0012__x0012_Ö(_x0012__x0012_×(_x0012__x0012_Ø(_x0012__x0012_Ù(_x0012__x0012_Ú(_x0012__x0012_Û(_x0012__x0012_Ü(_x0012__x0012_Ý(_x0012__x0012_Þ(_x0012__x0012_ß(_x0012__x0012_à(_x0012__x0012_á(_x0012__x0012_â(_x0012__x0012_ã(_x0012__x0012_ä(_x0012__x0012_å(_x0012__x0012_æ(_x0012__x0012_ç(_x0012__x0012_è(_x0012__x0012_é(_x0012__x0012_ê(_x0012__x0012_ë(_x0012__x0012_ì(_x0012__x0012_í(_x0012__x0012_î(_x0012__x0012_ï(_x0012__x0012_ð(_x0012__x0012_ñ(_x0012__x0012_ò(_x0012__x0012_ó(_x0012__x0012_ô(_x0012__x0012_õ(_x0012__x0012_ö(_x0012__x0012_÷(_x0012__x0012_ø(_x0012__x0012_ù(_x0012__x0012_ú(_x0012__x0012_û(_x0012__x0012_ü(_x0012__x0012_ý(_x0012__x0012_þ(_x0012__x0012_ÿ(_x0012__x0012__x0012_)_x0012__x0012__x0001_)_x0012__x0012__x0002_)_x0012__x0012__x0003_)_x0012__x0012__x0004_)_x0012__x0012__x0005_)_x0012__x0012__x0006_)_x0012__x0012__x0007_)_x0012__x0012__x0008_)_x0012__x0012_	)_x0012__x0012__x0013_)_x0012__x0012__x000B_)_x0012__x0012__x000C_)_x0012__x0012__x000D_)_x0012__x0012__x000E_)_x0012__x0012__x000F_)_x0012__x0012__x0010_)_x0012__x0012__x0011_)_x0012__x0012__x0001__x0002__x0012_)_x0001__x0001__x0013_)_x0001__x0001__x0014_)_x0001__x0001__x0015_)_x0001__x0001__x0016_)_x0001__x0001__x0017_)_x0001__x0001__x0018_)_x0001__x0001__x0019_)_x0001__x0001__x001A_)_x0001__x0001__x001B_)_x0001__x0001__x001C_)_x0001__x0001__x001D_)_x0001__x0001__x001E_)_x0001__x0001__x001F_)_x0001__x0001_ )_x0001__x0001_!)_x0001__x0001_")_x0001__x0001_#)_x0001__x0001_$)_x0001__x0001_%)_x0001__x0001_&amp;)_x0001__x0001_')_x0001__x0001_()_x0001__x0001_))_x0001__x0001_*)_x0001__x0001_+)_x0001__x0001_,)_x0001__x0001_-)_x0001__x0001_.)_x0001__x0001_/)_x0001__x0001_0)_x0001__x0001_1)_x0001__x0001_2)_x0001__x0001_3)_x0001__x0001_4)_x0001__x0001_5)_x0001__x0001_6)_x0001__x0001_7)_x0001__x0001_8)_x0001__x0001_9)_x0001__x0001_:)_x0001__x0001_;)_x0001__x0001_&lt;)_x0001__x0001_=)_x0001__x0001_&gt;)_x0001__x0001_?)_x0001__x0001_@)_x0001__x0001_A)_x0001__x0001_B)_x0001__x0001_C)_x0001__x0001_D)_x0001__x0001_E)_x0001__x0001_F)_x0001__x0001_G)_x0001__x0001_H)_x0001__x0001_I)_x0001__x0001_J)_x0001__x0001_K)_x0001__x0001_L)_x0001__x0001_M)_x0001__x0001_N)_x0001__x0001_O)_x0001__x0001_P)_x0001__x0001__x0001__x0002_Q)_x0001__x0001_R)_x0001__x0001_S)_x0001__x0001_T)_x0001__x0001_U)_x0001__x0001_V)_x0001__x0001_W)_x0001__x0001_X)_x0001__x0001_Y)_x0001__x0001_Z)_x0001__x0001_[)_x0001__x0001_\)_x0001__x0001_])_x0001__x0001_^)_x0001__x0001__)_x0001__x0001_`)_x0001__x0001_a)_x0001__x0001_b)_x0001__x0001_c)_x0001__x0001_d)_x0001__x0001_e)_x0001__x0001_f)_x0001__x0001_g)_x0001__x0001_h)_x0001__x0001_i)_x0001__x0001_j)_x0001__x0001_k)_x0001__x0001_l)_x0001__x0001_m)_x0001__x0001_n)_x0001__x0001_o)_x0001__x0001_p)_x0001__x0001_q)_x0001__x0001_r)_x0001__x0001_s)_x0001__x0001_t)_x0001__x0001_u)_x0001__x0001_v)_x0001__x0001_w)_x0001__x0001_x)_x0001__x0001_y)_x0001__x0001_z)_x0001__x0001_{)_x0001__x0001_|)_x0001__x0001_})_x0001__x0001_~)_x0001__x0001_)_x0001__x0001_)_x0001__x0001_)_x0001__x0001_)_x0001__x0001_)_x0001__x0001_)_x0001__x0001_)_x0001__x0001_)_x0001__x0001_)_x0001__x0001_)_x0001__x0001_)_x0001__x0001_)_x0001__x0001_)_x0001__x0001_)_x0001__x0001_)_x0001__x0001_)_x0001__x0001_)_x0001__x0001__x0001__x0002_)_x0001__x0001_)_x0001__x0001_)_x0001__x0001_)_x0001__x0001_)_x0001__x0001_)_x0001__x0001_)_x0001__x0001_)_x0001__x0001_)_x0001__x0001_)_x0001__x0001_)_x0001__x0001_)_x0001__x0001_)_x0001__x0001_)_x0001__x0001_)_x0001__x0001_)_x0001__x0001_ )_x0001__x0001_¡)_x0001__x0001_¢)_x0001__x0001_£)_x0001__x0001_¤)_x0001__x0001_¥)_x0001__x0001_¦)_x0001__x0001_§)_x0001__x0001_¨)_x0001__x0001_©)_x0001__x0001_ª)_x0001__x0001_«)_x0001__x0001_¬)_x0001__x0001_­)_x0001__x0001_®)_x0001__x0001_¯)_x0001__x0001_°)_x0001__x0001_±)_x0001__x0001_²)_x0001__x0001_³)_x0001__x0001_´)_x0001__x0001_µ)_x0001__x0001_¶)_x0001__x0001_·)_x0001__x0001_¸)_x0001__x0001_¹)_x0001__x0001_º)_x0001__x0001_»)_x0001__x0001_¼)_x0001__x0001_½)_x0001__x0001_¾)_x0001__x0001_¿)_x0001__x0001_À)_x0001__x0001_Á)_x0001__x0001_Â)_x0001__x0001_Ã)_x0001__x0001_Ä)_x0001__x0001_Å)_x0001__x0001_Æ)_x0001__x0001_Ç)_x0001__x0001_È)_x0001__x0001_É)_x0001__x0001_Ê)_x0001__x0001_Ë)_x0001__x0001_Ì)_x0001__x0001_Í)_x0001__x0001_Î)_x0001__x0001__x000E__x000F_Ï)_x000E__x000E_Ð)_x000E__x000E_Ñ)_x000E__x000E_Ò)_x000E__x000E_Ó)_x000E__x000E_Ô)_x000E__x000E_Õ)_x000E__x000E_Ö)_x000E__x000E_×)_x000E__x000E_Ø)_x000E__x000E_Ù)_x000E__x000E_Ú)_x000E__x000E_Û)_x000E__x000E_Ü)_x000E__x000E_Ý)_x000E__x000E_Þ)_x000E__x000E_ß)_x000E__x000E_à)_x000E__x000E_á)_x000E__x000E_â)_x000E__x000E_ã)_x000E__x000E_ä)_x000E__x000E_å)_x000E__x000E_æ)_x000E__x000E_ç)_x000E__x000E_è)_x000E__x000E_é)_x000E__x000E_ê)_x000E__x000E_ë)_x000E__x000E_ì)_x000E__x000E_í)_x000E__x000E_î)_x000E__x000E_ï)_x000E__x000E_ð)_x000E__x000E_ñ)_x000E__x000E_ò)_x000E__x000E_ó)_x000E__x000E_ô)_x000E__x000E_õ)_x000E__x000E_ö)_x000E__x000E_÷)_x000E__x000E_ø)_x000E__x000E_ù)_x000E__x000E_ú)_x000E__x000E_û)_x000E__x000E_ü)_x000E__x000E_ý)_x000E__x000E_þ)_x000E__x000E_ÿ)_x000E__x000E__x000E_*_x000E__x000E__x0001_*_x000E__x000E__x0002_*_x000E__x000E__x0003_*_x000E__x000E__x0004_*_x000E__x000E__x0005_*_x000E__x000E__x0006_*_x000E__x000E__x0007_*_x000E__x000E__x0008_*_x000E__x000E_	*_x000E__x000E__x000F_*_x000E__x000E__x000B_*_x000E__x000E__x000C_*_x000E__x000E__x000D_*_x000E__x000E__x0001__x0002__x000E_*_x0001__x0001__x000F_*_x0001__x0001__x0010_*_x0001__x0001__x0011_*_x0001__x0001__x0012_*_x0001__x0001__x0013_*_x0001__x0001__x0014_*_x0001__x0001__x0015_*_x0001__x0001__x0016_*_x0001__x0001__x0017_*_x0001__x0001__x0018_*_x0001__x0001__x0019_*_x0001__x0001__x001A_*_x0001__x0001__x001B_*_x0001__x0001__x001C_*_x0001__x0001__x001D_*_x0001__x0001__x001E_*_x0001__x0001__x001F_*_x0001__x0001_ *_x0001__x0001_!*_x0001__x0001_"*_x0001__x0001_#*_x0001__x0001_$*_x0001__x0001_%*_x0001__x0001_&amp;*_x0001__x0001_'*_x0001__x0001_(*_x0001__x0001_)*_x0001__x0001_**_x0001__x0001_+*_x0001__x0001_,*_x0001__x0001_-*_x0001__x0001_.*_x0001__x0001_/*_x0001__x0001_0*_x0001__x0001_1*_x0001__x0001_2*_x0001__x0001_3*_x0001__x0001_4*_x0001__x0001_5*_x0001__x0001_6*_x0001__x0001_7*_x0001__x0001_8*_x0001__x0001_9*_x0001__x0001_:*_x0001__x0001_;*_x0001__x0001_&lt;*_x0001__x0001_=*_x0001__x0001_&gt;*_x0001__x0001_?*_x0001__x0001_@*_x0001__x0001_A*_x0001__x0001_B*_x0001__x0001_C*_x0001__x0001_D*_x0001__x0001_E*_x0001__x0001_F*_x0001__x0001_G*_x0001__x0001_H*_x0001__x0001_I*_x0001__x0001_J*_x0001__x0001_K*_x0001__x0001_L*_x0001__x0001__x0001__x0002_M*_x0001__x0001_N*_x0001__x0001_O*_x0001__x0001_P*_x0001__x0001_Q*_x0001__x0001_R*_x0001__x0001_S*_x0001__x0001_T*_x0001__x0001_U*_x0001__x0001_V*_x0001__x0001_W*_x0001__x0001_X*_x0001__x0001_Y*_x0001__x0001_Z*_x0001__x0001_[*_x0001__x0001_\*_x0001__x0001_]*_x0001__x0001_^*_x0001__x0001__*_x0001__x0001_`*_x0001__x0001_a*_x0001__x0001_b*_x0001__x0001_c*_x0001__x0001_d*_x0001__x0001_e*_x0001__x0001_f*_x0001__x0001_g*_x0001__x0001_h*_x0001__x0001_i*_x0001__x0001_j*_x0001__x0001_k*_x0001__x0001_l*_x0001__x0001_m*_x0001__x0001_n*_x0001__x0001_o*_x0001__x0001_p*_x0001__x0001_q*_x0001__x0001_r*_x0001__x0001_s*_x0001__x0001_t*_x0001__x0001_u*_x0001__x0001_v*_x0001__x0001_w*_x0001__x0001_x*_x0001__x0001_y*_x0001__x0001_z*_x0001__x0001_{*_x0001__x0001_|*_x0001__x0001_}*_x0001__x0001_~*_x0001__x0001_*_x0001__x0001_*_x0001__x0001_*_x0001__x0001_*_x0001__x0001_*_x0001__x0001_*_x0001__x0001_*_x0001__x0001_*_x0001__x0001_*_x0001__x0001_*_x0001__x0001_*_x0001__x0001_*_x0001__x0001_*_x0001__x0001__x0001__x0002_*_x0001__x0001_*_x0001__x0001_*_x0001__x0001_*_x0001__x0001_*_x0001__x0001_*_x0001__x0001_*_x0001__x0001_*_x0001__x0001_*_x0001__x0001_*_x0001__x0001_*_x0001__x0001_*_x0001__x0001_*_x0001__x0001_*_x0001__x0001_*_x0001__x0001_*_x0001__x0001_*_x0001__x0001_*_x0001__x0001_*_x0001__x0001_*_x0001__x0001_ *_x0001__x0001_¡*_x0001__x0001_¢*_x0001__x0001_£*_x0001__x0001_¤*_x0001__x0001_¥*_x0001__x0001_¦*_x0001__x0001_§*_x0001__x0001_¨*_x0001__x0001_©*_x0001__x0001_ª*_x0001__x0001_«*_x0001__x0001_¬*_x0001__x0001_­*_x0001__x0001_®*_x0001__x0001_¯*_x0001__x0001_°*_x0001__x0001_±*_x0001__x0001_²*_x0001__x0001_³*_x0001__x0001_´*_x0001__x0001_µ*_x0001__x0001_¶*_x0001__x0001_·*_x0001__x0001_¸*_x0001__x0001_¹*_x0001__x0001_º*_x0001__x0001_»*_x0001__x0001_¼*_x0001__x0001_½*_x0001__x0001_¾*_x0001__x0001_¿*_x0001__x0001_À*_x0001__x0001_Á*_x0001__x0001_Â*_x0001__x0001_Ã*_x0001__x0001_Ä*_x0001__x0001_Å*_x0001__x0001_Æ*_x0001__x0001_Ç*_x0001__x0001_È*_x0001__x0001_É*_x0001__x0001_Ê*_x0001__x0001__x000B__x000C_Ë*_x000B__x000B_Ì*_x000B__x000B_Í*_x000B__x000B_Î*_x000B__x000B_Ï*_x000B__x000B_Ð*_x000B__x000B_Ñ*_x000B__x000B_Ò*_x000B__x000B_Ó*_x000B__x000B_Ô*_x000B__x000B_Õ*_x000B__x000B_Ö*_x000B__x000B_×*_x000B__x000B_Ø*_x000B__x000B_Ù*_x000B__x000B_Ú*_x000B__x000B_Û*_x000B__x000B_Ü*_x000B__x000B_Ý*_x000B__x000B_Þ*_x000B__x000B_ß*_x000B__x000B_à*_x000B__x000B_á*_x000B__x000B_â*_x000B__x000B_ã*_x000B__x000B_ä*_x000B__x000B_å*_x000B__x000B_æ*_x000B__x000B_ç*_x000B__x000B_è*_x000B__x000B_é*_x000B__x000B_ê*_x000B__x000B_ë*_x000B__x000B_ì*_x000B__x000B_í*_x000B__x000B_î*_x000B__x000B_ï*_x000B__x000B_ð*_x000B__x000B_ñ*_x000B__x000B_ò*_x000B__x000B_ó*_x000B__x000B_ô*_x000B__x000B_õ*_x000B__x000B_ö*_x000B__x000B_÷*_x000B__x000B_ø*_x000B__x000B_ù*_x000B__x000B_ú*_x000B__x000B_û*_x000B__x000B_ü*_x000B__x000B_ý*_x000B__x000B_þ*_x000B__x000B_ÿ*_x000B__x000B__x000B_+_x000B__x000B__x0001_+_x000B__x000B__x0002_+_x000B__x000B__x0003_+_x000B__x000B__x0004_+_x000B__x000B__x0005_+_x000B__x000B__x0006_+_x000B__x000B__x0007_+_x000B__x000B__x0008_+_x000B__x000B_	+_x000B__x000B__x0001__x0002__x0002_+_x0001__x0001__x000B_+_x0001__x0001__x000C_+_x0001__x0001__x000D_+_x0001__x0001__x000E_+_x0001__x0001__x000F_+_x0001__x0001__x0010_+_x0001__x0001__x0011_+_x0001__x0001__x0012_+_x0001__x0001__x0013_+_x0001__x0001__x0014_+_x0001__x0001__x0015_+_x0001__x0001__x0016_+_x0001__x0001__x0017_+_x0001__x0001__x0018_+_x0001__x0001__x0019_+_x0001__x0001__x001A_+_x0001__x0001__x001B_+_x0001__x0001__x001C_+_x0001__x0001__x001D_+_x0001__x0001__x001E_+_x0001__x0001__x001F_+_x0001__x0001_ +_x0001__x0001_!+_x0001__x0001_"+_x0001__x0001_#+_x0001__x0001_$+_x0001__x0001_%+_x0001__x0001_&amp;+_x0001__x0001_'+_x0001__x0001_(+_x0001__x0001_)+_x0001__x0001_*+_x0001__x0001_++_x0001__x0001_,+_x0001__x0001_-+_x0001__x0001_.+_x0001__x0001_/+_x0001__x0001_0+_x0001__x0001_1+_x0001__x0001_2+_x0001__x0001_3+_x0001__x0001_4+_x0001__x0001_5+_x0001__x0001_6+_x0001__x0001_7+_x0001__x0001_8+_x0001__x0001_9+_x0001__x0001_:+_x0001__x0001_;+_x0001__x0001_&lt;+_x0001__x0001_=+_x0001__x0001_&gt;+_x0001__x0001_?+_x0001__x0001_@+_x0001__x0001_A+_x0001__x0001_B+_x0001__x0001_C+_x0001__x0001_D+_x0001__x0001_E+_x0001__x0001_F+_x0001__x0001_G+_x0001__x0001_H+_x0001__x0001__x0001__x0002_I+_x0001__x0001_J+_x0001__x0001_K+_x0001__x0001_L+_x0001__x0001_M+_x0001__x0001_N+_x0001__x0001_O+_x0001__x0001_P+_x0001__x0001_Q+_x0001__x0001_R+_x0001__x0001_S+_x0001__x0001_T+_x0001__x0001_U+_x0001__x0001_V+_x0001__x0001_W+_x0001__x0001_X+_x0001__x0001_Y+_x0001__x0001_Z+_x0001__x0001_[+_x0001__x0001_\+_x0001__x0001_]+_x0001__x0001_^+_x0001__x0001__+_x0001__x0001_`+_x0001__x0001_a+_x0001__x0001_b+_x0001__x0001_c+_x0001__x0001_d+_x0001__x0001_e+_x0001__x0001_f+_x0001__x0001_g+_x0001__x0001_h+_x0001__x0001_i+_x0001__x0001_j+_x0001__x0001_k+_x0001__x0001_l+_x0001__x0001_m+_x0001__x0001_n+_x0001__x0001_o+_x0001__x0001_p+_x0001__x0001_q+_x0001__x0001_r+_x0001__x0001_s+_x0001__x0001_t+_x0001__x0001_u+_x0001__x0001_v+_x0001__x0001_w+_x0001__x0001_x+_x0001__x0001_y+_x0001__x0001_z+_x0001__x0001_{+_x0001__x0001_|+_x0001__x0001_}+_x0001__x0001_~+_x0001__x0001_+_x0001__x0001_+_x0001__x0001_+_x0001__x0001_+_x0001__x0001_+_x0001__x0001_+_x0001__x0001_+_x0001__x0001_+_x0001__x0001_+_x0001__x0001__x0001__x0002_+_x0001__x0001_+_x0001__x0001_+_x0001__x0001_+_x0001__x0001_+_x0001__x0001_+_x0001__x0001_+_x0001__x0001_+_x0001__x0001_+_x0001__x0001_+_x0001__x0001_+_x0001__x0001_+_x0001__x0001_+_x0001__x0001_+_x0001__x0001_+_x0001__x0001_+_x0001__x0001_+_x0001__x0001_+_x0001__x0001_+_x0001__x0001_+_x0001__x0001_+_x0001__x0001_+_x0001__x0001_+_x0001__x0001_+_x0001__x0001_ +_x0001__x0001_¡+_x0001__x0001_¢+_x0001__x0001_£+_x0001__x0001_¤+_x0001__x0001_¥+_x0001__x0001_¦+_x0001__x0001_§+_x0001__x0001_¨+_x0001__x0001_©+_x0001__x0001_ª+_x0001__x0001_«+_x0001__x0001_¬+_x0001__x0001_­+_x0001__x0001_®+_x0001__x0001_¯+_x0001__x0001_°+_x0001__x0001_±+_x0001__x0001_²+_x0001__x0001_³+_x0001__x0001_´+_x0001__x0001_µ+_x0001__x0001_¶+_x0001__x0001_·+_x0001__x0001_¸+_x0001__x0001_¹+_x0001__x0001_º+_x0001__x0001_»+_x0001__x0001_¼+_x0001__x0001_½+_x0001__x0001_¾+_x0001__x0001_¿+_x0001__x0001_À+_x0001__x0001_Á+_x0001__x0001_Â+_x0001__x0001_Ã+_x0001__x0001_Ä+_x0001__x0001_Å+_x0001__x0001_Æ+_x0001__x0001__x0006__x0007_Ç+_x0006__x0006_È+_x0006__x0006_É+_x0006__x0006_Ê+_x0006__x0006_Ë+_x0006__x0006_Ì+_x0006__x0006_Í+_x0006__x0006_Î+_x0006__x0006_Ï+_x0006__x0006_Ð+_x0006__x0006_Ñ+_x0006__x0006_Ò+_x0006__x0006_Ó+_x0006__x0006_Ô+_x0006__x0006_Õ+_x0006__x0006_Ö+_x0006__x0006_×+_x0006__x0006_Ø+_x0006__x0006_Ù+_x0006__x0006_Ú+_x0006__x0006_Û+_x0006__x0006_Ü+_x0006__x0006_Ý+_x0006__x0006_Þ+_x0006__x0006_ß+_x0006__x0006_à+_x0006__x0006_á+_x0006__x0006_â+_x0006__x0006_ã+_x0006__x0006_ä+_x0006__x0006_å+_x0006__x0006_æ+_x0006__x0006_ç+_x0006__x0006_è+_x0006__x0006_é+_x0006__x0006_ê+_x0006__x0006_ë+_x0006__x0006_ì+_x0006__x0006_í+_x0006__x0006_î+_x0006__x0006_ï+_x0006__x0006_ð+_x0006__x0006_ñ+_x0006__x0006_ò+_x0006__x0006_ó+_x0006__x0006_ô+_x0006__x0006_õ+_x0006__x0006_ö+_x0006__x0006_÷+_x0006__x0006_ø+_x0006__x0006_ù+_x0006__x0006_ú+_x0006__x0006_û+_x0006__x0006_ü+_x0006__x0006_ý+_x0006__x0006_þ+_x0006__x0006_ÿ+_x0006__x0006__x0006_,_x0006__x0006__x0001_,_x0006__x0006__x0002_,_x0006__x0006__x0003_,_x0006__x0006__x0004_,_x0006__x0006__x0005_,_x0006__x0006__x0001__x0002__x0006_,_x0001__x0001__x0007_,_x0001__x0001__x0008_,_x0001__x0001_	,_x0001__x0001__x0002_,_x0001__x0001__x000B_,_x0001__x0001__x000C_,_x0001__x0001__x000D_,_x0001__x0001__x000E_,_x0001__x0001__x000F_,_x0001__x0001__x0010_,_x0001__x0001__x0011_,_x0001__x0001__x0012_,_x0001__x0001__x0013_,_x0001__x0001__x0014_,_x0001__x0001__x0015_,_x0001__x0001__x0016_,_x0001__x0001__x0017_,_x0001__x0001__x0018_,_x0001__x0001__x0019_,_x0001__x0001__x001A_,_x0001__x0001__x001B_,_x0001__x0001__x001C_,_x0001__x0001__x001D_,_x0001__x0001__x001E_,_x0001__x0001__x001F_,_x0001__x0001_ ,_x0001__x0001_!,_x0001__x0001_",_x0001__x0001_#,_x0001__x0001_$,_x0001__x0001_%,_x0001__x0001_&amp;,_x0001__x0001_',_x0001__x0001_(,_x0001__x0001_),_x0001__x0001_*,_x0001__x0001_+,_x0001__x0001_,,_x0001__x0001_-,_x0001__x0001_.,_x0001__x0001_/,_x0001__x0001_0,_x0001__x0001_1,_x0001__x0001_2,_x0001__x0001_3,_x0001__x0001_4,_x0001__x0001_5,_x0001__x0001_6,_x0001__x0001_7,_x0001__x0001_8,_x0001__x0001_9,_x0001__x0001_:,_x0001__x0001_;,_x0001__x0001_&lt;,_x0001__x0001_=,_x0001__x0001_&gt;,_x0001__x0001_?,_x0001__x0001_@,_x0001__x0001_A,_x0001__x0001_B,_x0001__x0001_C,_x0001__x0001_D,_x0001__x0001__x0001__x0002_E,_x0001__x0001_F,_x0001__x0001_G,_x0001__x0001_H,_x0001__x0001_I,_x0001__x0001_J,_x0001__x0001_K,_x0001__x0001_L,_x0001__x0001_M,_x0001__x0001_N,_x0001__x0001_O,_x0001__x0001_P,_x0001__x0001_Q,_x0001__x0001_R,_x0001__x0001_S,_x0001__x0001_T,_x0001__x0001_U,_x0001__x0001_V,_x0001__x0001_W,_x0001__x0001_X,_x0001__x0001_Y,_x0001__x0001_Z,_x0001__x0001_[,_x0001__x0001_\,_x0001__x0001_],_x0001__x0001_^,_x0001__x0001__,_x0001__x0001_`,_x0001__x0001_a,_x0001__x0001_b,_x0001__x0001_c,_x0001__x0001_d,_x0001__x0001_e,_x0001__x0001_f,_x0001__x0001_g,_x0001__x0001_h,_x0001__x0001_i,_x0001__x0001_j,_x0001__x0001_k,_x0001__x0001_l,_x0001__x0001_m,_x0001__x0001_n,_x0001__x0001_o,_x0001__x0001_p,_x0001__x0001_q,_x0001__x0001_r,_x0001__x0001_s,_x0001__x0001_t,_x0001__x0001_u,_x0001__x0001_v,_x0001__x0001_w,_x0001__x0001_x,_x0001__x0001_y,_x0001__x0001_z,_x0001__x0001_{,_x0001__x0001_|,_x0001__x0001_},_x0001__x0001_~,_x0001__x0001_,_x0001__x0001_,_x0001__x0001_,_x0001__x0001_,_x0001__x0001_,_x0001__x0001__x0001__x0002_,_x0001__x0001_,_x0001__x0001_,_x0001__x0001_,_x0001__x0001_,_x0001__x0001_,_x0001__x0001_,_x0001__x0001_,_x0001__x0001_,_x0001__x0001_,_x0001__x0001_,_x0001__x0001_,_x0001__x0001_,_x0001__x0001_,_x0001__x0001_,_x0001__x0001_,_x0001__x0001_,_x0001__x0001_,_x0001__x0001_,_x0001__x0001_,_x0001__x0001_,_x0001__x0001_,_x0001__x0001_,_x0001__x0001_,_x0001__x0001_,_x0001__x0001_,_x0001__x0001_,_x0001__x0001_,_x0001__x0001_ ,_x0001__x0001_¡,_x0001__x0001_¢,_x0001__x0001_£,_x0001__x0001_¤,_x0001__x0001_¥,_x0001__x0001_¦,_x0001__x0001_§,_x0001__x0001_¨,_x0001__x0001_©,_x0001__x0001_ª,_x0001__x0001_«,_x0001__x0001_¬,_x0001__x0001_­,_x0001__x0001_®,_x0001__x0001_¯,_x0001__x0001_°,_x0001__x0001_±,_x0001__x0001_²,_x0001__x0001_³,_x0001__x0001_´,_x0001__x0001_µ,_x0001__x0001_¶,_x0001__x0001_·,_x0001__x0001_¸,_x0001__x0001_¹,_x0001__x0001_º,_x0001__x0001_»,_x0001__x0001_¼,_x0001__x0001_½,_x0001__x0001_¾,_x0001__x0001_¿,_x0001__x0001_À,_x0001__x0001_Á,_x0001__x0001_Â,_x0001__x0001__x0002__x0003_Ã,_x0002__x0002_Ä,_x0002__x0002_Å,_x0002__x0002_Æ,_x0002__x0002_Ç,_x0002__x0002_È,_x0002__x0002_É,_x0002__x0002_Ê,_x0002__x0002_Ë,_x0002__x0002_Ì,_x0002__x0002_Í,_x0002__x0002_Î,_x0002__x0002_Ï,_x0002__x0002_Ð,_x0002__x0002_Ñ,_x0002__x0002_Ò,_x0002__x0002_Ó,_x0002__x0002_Ô,_x0002__x0002_Õ,_x0002__x0002_Ö,_x0002__x0002_×,_x0002__x0002_Ø,_x0002__x0002_Ù,_x0002__x0002_Ú,_x0002__x0002_Û,_x0002__x0002_Ü,_x0002__x0002_Ý,_x0002__x0002_Þ,_x0002__x0002_ß,_x0002__x0002_à,_x0002__x0002_á,_x0002__x0002_â,_x0002__x0002_ã,_x0002__x0002_ä,_x0002__x0002_å,_x0002__x0002_æ,_x0002__x0002_ç,_x0002__x0002_è,_x0002__x0002_é,_x0002__x0002_ê,_x0002__x0002_ë,_x0002__x0002_ì,_x0002__x0002_í,_x0002__x0002_î,_x0002__x0002_ï,_x0002__x0002_ð,_x0002__x0002_ñ,_x0002__x0002_ò,_x0002__x0002_ó,_x0002__x0002_ô,_x0002__x0002_õ,_x0002__x0002_ö,_x0002__x0002_÷,_x0002__x0002_ø,_x0002__x0002_ù,_x0002__x0002_ú,_x0002__x0002_û,_x0002__x0002_ü,_x0002__x0002_ý,_x0002__x0002_þ,_x0002__x0002_ÿ,_x0002__x0002__x0002_-_x0002__x0002__x0001_-_x0002__x0002__x0001_A_x0002_-_x0001__x0001__x0003_-_x0001__x0001__x0004_-_x0001__x0001__x0005_-_x0001__x0001__x0006_-_x0001__x0001__x0007_-_x0001__x0001__x0008_-_x0001__x0001_	-_x0001__x0001_A-_x0001__x0001__x000B_-_x0001__x0001__x000C_-_x0001__x0001__x000D_-_x0001__x0001__x000E_-_x0001__x0001__x000F_-_x0001__x0001__x0010_-_x0001__x0001__x0011_-_x0001__x0001__x0012_-_x0001__x0001__x0013_-_x0001__x0001__x0014_-_x0001__x0001__x0015_-_x0001__x0001__x0016_-_x0001__x0001__x0017_-_x0001__x0001__x0018_-_x0001__x0001__x0019_-_x0001__x0001__x001A_-_x0001__x0001__x001B_-_x0001__x0001__x001C_-_x0001__x0001__x001D_-_x0001__x0001__x001E_-_x0001__x0001__x001F_-_x0001__x0001_ -_x0001__x0001_!-_x0001__x0001_"-_x0001__x0001_#-_x0001__x0001_$-_x0001__x0001_%-_x0001__x0001_&amp;-_x0001__x0001_'-_x0001__x0001_(-_x0001__x0001_)-_x0001__x0001_*-_x0001__x0001_+-_x0001__x0001_,-_x0001__x0001_--_x0001__x0001_.-_x0001__x0001_/-_x0001__x0001_0-_x0001__x0001_1-_x0001__x0001_2-_x0001__x0001_3-_x0001__x0001_4-_x0001__x0001_5-_x0001__x0001_6-_x0001__x0001_7-_x0001__x0001_8-_x0001__x0001_9-_x0001__x0001_:-_x0001__x0001_;-_x0001__x0001_&lt;-_x0001__x0001_=-_x0001__x0001_&gt;-_x0001__x0001_?-_x0001__x0001_@-_x0001__x0001__x0001__x0002_A-_x0001__x0001_B-_x0001__x0001_C-_x0001__x0001_D-_x0001__x0001_E-_x0001__x0001_F-_x0001__x0001_G-_x0001__x0001_H-_x0001__x0001_I-_x0001__x0001_J-_x0001__x0001_K-_x0001__x0001_L-_x0001__x0001_M-_x0001__x0001_N-_x0001__x0001_O-_x0001__x0001_P-_x0001__x0001_Q-_x0001__x0001_R-_x0001__x0001_S-_x0001__x0001_T-_x0001__x0001_U-_x0001__x0001_V-_x0001__x0001_W-_x0001__x0001_X-_x0001__x0001_Y-_x0001__x0001_Z-_x0001__x0001_[-_x0001__x0001_\-_x0001__x0001_]-_x0001__x0001_^-_x0001__x0001__-_x0001__x0001_`-_x0001__x0001_a-_x0001__x0001_b-_x0001__x0001_c-_x0001__x0001_d-_x0001__x0001_e-_x0001__x0001_f-_x0001__x0001_g-_x0001__x0001_h-_x0001__x0001_i-_x0001__x0001_j-_x0001__x0001_k-_x0001__x0001_l-_x0001__x0001_m-_x0001__x0001_n-_x0001__x0001_o-_x0001__x0001_p-_x0001__x0001_q-_x0001__x0001_r-_x0001__x0001_s-_x0001__x0001_t-_x0001__x0001_u-_x0001__x0001_v-_x0001__x0001_w-_x0001__x0001_x-_x0001__x0001_y-_x0001__x0001_z-_x0001__x0001_{-_x0001__x0001_|-_x0001__x0001_}-_x0001__x0001_~-_x0001__x0001_-_x0001__x0001__x0001__x0002_-_x0001__x0001_-_x0001__x0001_-_x0001__x0001_-_x0001__x0001_-_x0001__x0001_-_x0001__x0001_-_x0001__x0001_-_x0001__x0001_-_x0001__x0001_-_x0001__x0001_-_x0001__x0001_-_x0001__x0001_-_x0001__x0001_-_x0001__x0001_-_x0001__x0001_-_x0001__x0001_-_x0001__x0001_-_x0001__x0001_-_x0001__x0001_-_x0001__x0001_-_x0001__x0001_-_x0001__x0001_-_x0001__x0001_-_x0001__x0001_-_x0001__x0001_-_x0001__x0001_-_x0001__x0001_-_x0001__x0001_-_x0001__x0001_-_x0001__x0001_-_x0001__x0001_-_x0001__x0001_ -_x0001__x0001_¡-_x0001__x0001_¢-_x0001__x0001_£-_x0001__x0001_¤-_x0001__x0001_¥-_x0001__x0001_¦-_x0001__x0001_§-_x0001__x0001_¨-_x0001__x0001_©-_x0001__x0001_ª-_x0001__x0001_«-_x0001__x0001_¬-_x0001__x0001_­-_x0001__x0001_®-_x0001__x0001_¯-_x0001__x0001_°-_x0001__x0001_±-_x0001__x0001_²-_x0001__x0001_³-_x0001__x0001_´-_x0001__x0001_µ-_x0001__x0001_¶-_x0001__x0001_·-_x0001__x0001_¸-_x0001__x0001_¹-_x0001__x0001_º-_x0001__x0001_»-_x0001__x0001_¼-_x0001__x0001_½-_x0001__x0001_¾-_x0001__x0001__x0001__x0002_¿-_x0001__x0001_À-_x0001__x0001_Á-_x0001__x0001_Â-_x0001__x0001_Ã-_x0001__x0001_Ä-_x0001__x0001_Å-_x0001__x0001_Æ-_x0001__x0001_Ç-_x0001__x0001_È-_x0001__x0001_É-_x0001__x0001_Ê-_x0001__x0001_Ë-_x0001__x0001_Ì-_x0001__x0001_Í-_x0001__x0001_Î-_x0001__x0001_Ï-_x0001__x0001_Ð-_x0001__x0001_Ñ-_x0001__x0001_Ò-_x0001__x0001_Ó-_x0001__x0001_Ô-_x0001__x0001_Õ-_x0001__x0001_Ö-_x0001__x0001_×-_x0001__x0001_Ø-_x0001__x0001_Ù-_x0001__x0001_Ú-_x0001__x0001_Û-_x0001__x0001_Ü-_x0001__x0001_Ý-_x0001__x0001_Þ-_x0001__x0001_ß-_x0001__x0001_à-_x0001__x0001_á-_x0001__x0001_â-_x0001__x0001_ã-_x0001__x0001_ä-_x0001__x0001_å-_x0001__x0001_æ-_x0001__x0001_ç-_x0001__x0001_è-_x0001__x0001_é-_x0001__x0001_ê-_x0001__x0001_ë-_x0001__x0001_ì-_x0001__x0001_í-_x0001__x0001_î-_x0001__x0001_ï-_x0001__x0001_ð-_x0001__x0001_ñ-_x0001__x0001_ò-_x0001__x0001_ó-_x0001__x0001_ô-_x0001__x0001_õ-_x0001__x0001_ö-_x0001__x0001_÷-_x0001__x0001_ø-_x0001__x0001_ù-_x0001__x0001_ú-_x0001__x0001_û-_x0001__x0001_ü-_x0001__x0001_ý-_x0001__x0001_=&gt;þ-==ÿ-===.==_x0001_.==_x0002_.==_x0003_.==_x0004_.==_x0005_.==_x0006_.==_x0007_.==_x0008_.==	.==&gt;.==_x000B_.==_x000C_.==_x000D_.==_x000E_.==_x000F_.==_x0010_.==_x0011_.==_x0012_.==_x0013_.==_x0014_.==_x0015_.==_x0016_.==_x0017_.==_x0018_.==_x0019_.==_x001A_.==_x001B_.==_x001C_.==_x001D_.==_x001E_.==_x001F_.== .==!.==".==#.==$.==%.==&amp;.=='.==(.==).==*.==+.==,.==-.==..==/.==0.==1.==2.==3.==4.==5.==6.==7.==8.==9.==:.==;.==&lt;.==_x0001__x0002_=._x0001__x0001_&gt;._x0001__x0001_?._x0001__x0001_@._x0001__x0001_A._x0001__x0001_B._x0001__x0001_C._x0001__x0001_D._x0001__x0001_E._x0001__x0001_F._x0001__x0001_G._x0001__x0001_H._x0001__x0001_I._x0001__x0001_J._x0001__x0001_K._x0001__x0001_L._x0001__x0001_M._x0001__x0001_N._x0001__x0001_O._x0001__x0001_P._x0001__x0001_Q._x0001__x0001_R._x0001__x0001_S._x0001__x0001_T._x0001__x0001_U._x0001__x0001_V._x0001__x0001_W._x0001__x0001_X._x0001__x0001_Y._x0001__x0001_Z._x0001__x0001_[._x0001__x0001_\._x0001__x0001_]._x0001__x0001_^._x0001__x0001__._x0001__x0001_`._x0001__x0001_a._x0001__x0001_b._x0001__x0001_c._x0001__x0001_d._x0001__x0001_e._x0001__x0001_f._x0001__x0001_g._x0001__x0001_h._x0001__x0001_i._x0001__x0001_j._x0001__x0001_k._x0001__x0001_l._x0001__x0001_m._x0001__x0001_n._x0001__x0001_o._x0001__x0001_p._x0001__x0001_q._x0001__x0001_r._x0001__x0001_s._x0001__x0001_t._x0001__x0001_u._x0001__x0001_v._x0001__x0001_w._x0001__x0001_x._x0001__x0001_y._x0001__x0001_z._x0001__x0001_{._x0001__x0001__x0001__x0002_|._x0001__x0001_}._x0001__x0001_~._x0001__x0001_._x0001__x0001_._x0001__x0001_._x0001__x0001_._x0001__x0001_._x0001__x0001_._x0001__x0001_._x0001__x0001_._x0001__x0001_._x0001__x0001_._x0001__x0001_._x0001__x0001_._x0001__x0001_._x0001__x0001_._x0001__x0001_._x0001__x0001_._x0001__x0001_._x0001__x0001_._x0001__x0001_._x0001__x0001_._x0001__x0001_._x0001__x0001_._x0001__x0001_._x0001__x0001_._x0001__x0001_._x0001__x0001_._x0001__x0001_._x0001__x0001_._x0001__x0001_._x0001__x0001_._x0001__x0001_._x0001__x0001_._x0001__x0001_._x0001__x0001_ ._x0001__x0001_¡._x0001__x0001_¢._x0001__x0001_£._x0001__x0001_¤._x0001__x0001_¥._x0001__x0001_¦._x0001__x0001_§._x0001__x0001_¨._x0001__x0001_©._x0001__x0001_ª._x0001__x0001_«._x0001__x0001_¬._x0001__x0001_­._x0001__x0001_®._x0001__x0001_¯._x0001__x0001_°._x0001__x0001_±._x0001__x0001_²._x0001__x0001_³._x0001__x0001_´._x0001__x0001_µ._x0001__x0001_¶._x0001__x0001_·._x0001__x0001_¸._x0001__x0001_¹._x0001__x0001_º._x0001__x0001__x0001__x0002_»._x0001__x0001_¼._x0001__x0001_½._x0001__x0001_¾._x0001__x0001_¿._x0001__x0001_À._x0001__x0001_Á._x0001__x0001_Â._x0001__x0001_Ã._x0001__x0001_Ä._x0001__x0001_Å._x0001__x0001_Æ._x0001__x0001_Ç._x0001__x0001_È._x0001__x0001_É._x0001__x0001_Ê._x0001__x0001_Ë._x0001__x0001_Ì._x0001__x0001_Í._x0001__x0001_Î._x0001__x0001_Ï._x0001__x0001_Ð._x0001__x0001_Ñ._x0001__x0001_Ò._x0001__x0001_Ó._x0001__x0001_Ô._x0001__x0001_Õ._x0001__x0001_Ö._x0001__x0001_×._x0001__x0001_Ø._x0001__x0001_Ù._x0001__x0001_Ú._x0001__x0001_Û._x0001__x0001_Ü._x0001__x0001_Ý._x0001__x0001_Þ._x0001__x0001_ß._x0001__x0001_à._x0001__x0001_á._x0001__x0001_â._x0001__x0001_ã._x0001__x0001_ä._x0001__x0001_å._x0001__x0001_æ._x0001__x0001_ç._x0001__x0001_è._x0001__x0001_é._x0001__x0001_ê._x0001__x0001_ë._x0001__x0001_ì._x0001__x0001_í._x0001__x0001_î._x0001__x0001_ï._x0001__x0001_ð._x0001__x0001_ñ._x0001__x0001_ò._x0001__x0001_ó._x0001__x0001_ô._x0001__x0001_õ._x0001__x0001_ö._x0001__x0001_÷._x0001__x0001_ø._x0001__x0001_ù._x0001__x0001_9:ú.99û.99ü.99ý.99þ.99ÿ.999/99_x0001_/99_x0002_/99_x0003_/99_x0004_/99_x0005_/99_x0006_/99_x0007_/99_x0008_/99	/99:/99_x000B_/99_x000C_/99_x000D_/99_x000E_/99_x000F_/99_x0010_/99_x0011_/99_x0012_/99_x0013_/99_x0014_/99_x0015_/99_x0016_/99_x0017_/99_x0018_/99_x0019_/99_x001A_/99_x001B_/99_x001C_/99_x001D_/99_x001E_/99_x001F_/99 /99!/99"/99#/99$/99%/99&amp;/99'/99(/99)/99*/99+/99,/99-/99./99//990/991/992/993/994/995/996/997/998/99_x0001__x0002_9/_x0001__x0001_:/_x0001__x0001_;/_x0001__x0001_&lt;/_x0001__x0001_=/_x0001__x0001_&gt;/_x0001__x0001_?/_x0001__x0001_@/_x0001__x0001_A/_x0001__x0001_B/_x0001__x0001_C/_x0001__x0001_D/_x0001__x0001_E/_x0001__x0001_F/_x0001__x0001_G/_x0001__x0001_H/_x0001__x0001_I/_x0001__x0001_J/_x0001__x0001_K/_x0001__x0001_L/_x0001__x0001_M/_x0001__x0001_N/_x0001__x0001_O/_x0001__x0001_P/_x0001__x0001_Q/_x0001__x0001_R/_x0001__x0001_S/_x0001__x0001_T/_x0001__x0001_U/_x0001__x0001_V/_x0001__x0001_W/_x0001__x0001_X/_x0001__x0001_Y/_x0001__x0001_Z/_x0001__x0001_[/_x0001__x0001_\/_x0001__x0001_]/_x0001__x0001_^/_x0001__x0001__/_x0001__x0001_`/_x0001__x0001_a/_x0001__x0001_b/_x0001__x0001_c/_x0001__x0001_d/_x0001__x0001_e/_x0001__x0001_f/_x0001__x0001_g/_x0001__x0001_h/_x0001__x0001_i/_x0001__x0001_j/_x0001__x0001_k/_x0001__x0001_l/_x0001__x0001_m/_x0001__x0001_n/_x0001__x0001_o/_x0001__x0001_p/_x0001__x0001_q/_x0001__x0001_r/_x0001__x0001_s/_x0001__x0001_t/_x0001__x0001_u/_x0001__x0001_v/_x0001__x0001_w/_x0001__x0001__x0001__x0002_x/_x0001__x0001_y/_x0001__x0001_z/_x0001__x0001_{/_x0001__x0001_|/_x0001__x0001_}/_x0001__x0001_~/_x0001__x0001_/_x0001__x0001_/_x0001__x0001_/_x0001__x0001_/_x0001__x0001_/_x0001__x0001_/_x0001__x0001_/_x0001__x0001_/_x0001__x0001_/_x0001__x0001_/_x0001__x0001_/_x0001__x0001_/_x0001__x0001_/_x0001__x0001_/_x0001__x0001_/_x0001__x0001_/_x0001__x0001_/_x0001__x0001_/_x0001__x0001_/_x0001__x0001_/_x0001__x0001_/_x0001__x0001_/_x0001__x0001_/_x0001__x0001_/_x0001__x0001_/_x0001__x0001_/_x0001__x0001_/_x0001__x0001_/_x0001__x0001_/_x0001__x0001_/_x0001__x0001_/_x0001__x0001_/_x0001__x0001_/_x0001__x0001_ /_x0001__x0001_¡/_x0001__x0001_¢/_x0001__x0001_£/_x0001__x0001_¤/_x0001__x0001_¥/_x0001__x0001_¦/_x0001__x0001_§/_x0001__x0001_¨/_x0001__x0001_©/_x0001__x0001_ª/_x0001__x0001_«/_x0001__x0001_¬/_x0001__x0001_­/_x0001__x0001_®/_x0001__x0001_¯/_x0001__x0001_°/_x0001__x0001_±/_x0001__x0001_²/_x0001__x0001_³/_x0001__x0001_´/_x0001__x0001_µ/_x0001__x0001_¶/_x0001__x0001__x0001__x0002_·/_x0001__x0001_¸/_x0001__x0001_¹/_x0001__x0001_º/_x0001__x0001_»/_x0001__x0001_¼/_x0001__x0001_½/_x0001__x0001_¾/_x0001__x0001_¿/_x0001__x0001_À/_x0001__x0001_Á/_x0001__x0001_Â/_x0001__x0001_Ã/_x0001__x0001_Ä/_x0001__x0001_Å/_x0001__x0001_Æ/_x0001__x0001_Ç/_x0001__x0001_È/_x0001__x0001_É/_x0001__x0001_Ê/_x0001__x0001_Ë/_x0001__x0001_Ì/_x0001__x0001_Í/_x0001__x0001_Î/_x0001__x0001_Ï/_x0001__x0001_Ð/_x0001__x0001_Ñ/_x0001__x0001_Ò/_x0001__x0001_Ó/_x0001__x0001_Ô/_x0001__x0001_Õ/_x0001__x0001_Ö/_x0001__x0001_×/_x0001__x0001_Ø/_x0001__x0001_Ù/_x0001__x0001_Ú/_x0001__x0001_Û/_x0001__x0001_Ü/_x0001__x0001_Ý/_x0001__x0001_Þ/_x0001__x0001_ß/_x0001__x0001_à/_x0001__x0001_á/_x0001__x0001_â/_x0001__x0001_ã/_x0001__x0001_ä/_x0001__x0001_å/_x0001__x0001_æ/_x0001__x0001_ç/_x0001__x0001_è/_x0001__x0001_é/_x0001__x0001_ê/_x0001__x0001_ë/_x0001__x0001_ì/_x0001__x0001_í/_x0001__x0001_î/_x0001__x0001_ï/_x0001__x0001_ð/_x0001__x0001_ñ/_x0001__x0001_ò/_x0001__x0001_ó/_x0001__x0001_ô/_x0001__x0001_õ/_x0001__x0001_56ö/55÷/55ø/55ù/55ú/55û/55ü/55ý/55þ/55ÿ/555055_x0001_055_x0002_055_x0003_055_x0004_055_x0005_055_x0006_055_x0007_055_x0008_055	0556055_x000B_055_x000C_055_x000D_055_x000E_055_x000F_055_x0010_055_x0011_055_x0012_055_x0013_055_x0014_055_x0015_055_x0016_055_x0017_055_x0018_055_x0019_055_x001A_055_x001B_055_x001C_055_x001D_055_x001E_055_x001F_055 055!055"055#055$055%055&amp;055'055(055)055*055+055,055-055.055/05500551055205530554055_x0001__x0002_50_x0001__x0001_60_x0001__x0001_70_x0001__x0001_80_x0001__x0001_90_x0001__x0001_:0_x0001__x0001_;0_x0001__x0001_&lt;0_x0001__x0001_=0_x0001__x0001_&gt;0_x0001__x0001_?0_x0001__x0001_@0_x0001__x0001_A0_x0001__x0001_B0_x0001__x0001_C0_x0001__x0001_D0_x0001__x0001_E0_x0001__x0001_F0_x0001__x0001_G0_x0001__x0001_H0_x0001__x0001_I0_x0001__x0001_J0_x0001__x0001_K0_x0001__x0001_L0_x0001__x0001_M0_x0001__x0001_N0_x0001__x0001_O0_x0001__x0001_P0_x0001__x0001_Q0_x0001__x0001_R0_x0001__x0001_S0_x0001__x0001_T0_x0001__x0001_U0_x0001__x0001_V0_x0001__x0001_W0_x0001__x0001_X0_x0001__x0001_Y0_x0001__x0001_Z0_x0001__x0001_[0_x0001__x0001_\0_x0001__x0001_]0_x0001__x0001_^0_x0001__x0001__0_x0001__x0001_`0_x0001__x0001_a0_x0001__x0001_b0_x0001__x0001_c0_x0001__x0001_d0_x0001__x0001_e0_x0001__x0001_f0_x0001__x0001_g0_x0001__x0001_h0_x0001__x0001_i0_x0001__x0001_j0_x0001__x0001_k0_x0001__x0001_l0_x0001__x0001_m0_x0001__x0001_n0_x0001__x0001_o0_x0001__x0001_p0_x0001__x0001_q0_x0001__x0001_r0_x0001__x0001_s0_x0001__x0001__x0001__x0002_t0_x0001__x0001_u0_x0001__x0001_v0_x0001__x0001_w0_x0001__x0001_x0_x0001__x0001_y0_x0001__x0001_z0_x0001__x0001_{0_x0001__x0001_|0_x0001__x0001_}0_x0001__x0001_~0_x0001__x0001_0_x0001__x0001_0_x0001__x0001_0_x0001__x0001_0_x0001__x0001_0_x0001__x0001_0_x0001__x0001_0_x0001__x0001_0_x0001__x0001_0_x0001__x0001_0_x0001__x0001_0_x0001__x0001_0_x0001__x0001_0_x0001__x0001_0_x0001__x0001_0_x0001__x0001_0_x0001__x0001_0_x0001__x0001_0_x0001__x0001_0_x0001__x0001_0_x0001__x0001_0_x0001__x0001_0_x0001__x0001_0_x0001__x0001_0_x0001__x0001_0_x0001__x0001_0_x0001__x0001_0_x0001__x0001_0_x0001__x0001_0_x0001__x0001_0_x0001__x0001_0_x0001__x0001_0_x0001__x0001_0_x0001__x0001_ 0_x0001__x0001_¡0_x0001__x0001_¢0_x0001__x0001_£0_x0001__x0001_¤0_x0001__x0001_¥0_x0001__x0001_¦0_x0001__x0001_§0_x0001__x0001_¨0_x0001__x0001_©0_x0001__x0001_ª0_x0001__x0001_«0_x0001__x0001_¬0_x0001__x0001_­0_x0001__x0001_®0_x0001__x0001_¯0_x0001__x0001_°0_x0001__x0001_±0_x0001__x0001_²0_x0001__x0001__x0001__x0002_³0_x0001__x0001_´0_x0001__x0001_µ0_x0001__x0001_¶0_x0001__x0001_·0_x0001__x0001_¸0_x0001__x0001_¹0_x0001__x0001_º0_x0001__x0001_»0_x0001__x0001_¼0_x0001__x0001_½0_x0001__x0001_¾0_x0001__x0001_¿0_x0001__x0001_À0_x0001__x0001_Á0_x0001__x0001_Â0_x0001__x0001_Ã0_x0001__x0001_Ä0_x0001__x0001_Å0_x0001__x0001_Æ0_x0001__x0001_Ç0_x0001__x0001_È0_x0001__x0001_É0_x0001__x0001_Ê0_x0001__x0001_Ë0_x0001__x0001_Ì0_x0001__x0001_Í0_x0001__x0001_Î0_x0001__x0001_Ï0_x0001__x0001_Ð0_x0001__x0001_Ñ0_x0001__x0001_Ò0_x0001__x0001_Ó0_x0001__x0001_Ô0_x0001__x0001_Õ0_x0001__x0001_Ö0_x0001__x0001_×0_x0001__x0001_Ø0_x0001__x0001_Ù0_x0001__x0001_Ú0_x0001__x0001_Û0_x0001__x0001_Ü0_x0001__x0001_Ý0_x0001__x0001_Þ0_x0001__x0001_ß0_x0001__x0001_à0_x0001__x0001_á0_x0001__x0001_â0_x0001__x0001_ã0_x0001__x0001_ä0_x0001__x0001_å0_x0001__x0001_æ0_x0001__x0001_ç0_x0001__x0001_è0_x0001__x0001_é0_x0001__x0001_ê0_x0001__x0001_ë0_x0001__x0001_ì0_x0001__x0001_í0_x0001__x0001_î0_x0001__x0001_ï0_x0001__x0001_ð0_x0001__x0001_ñ0_x0001__x0001_23ò022ó022ô022õ022ö022÷022ø022ù022ú022û022ü022ý022þ022ÿ0222122_x0001_122_x0002_122_x0003_122_x0004_122_x0005_122_x0006_122_x0007_122_x0008_122	1223122_x000B_122_x000C_122_x000D_122_x000E_122_x000F_122_x0010_122_x0011_122_x0012_122_x0013_122_x0014_122_x0015_122_x0016_122_x0017_122_x0018_122_x0019_122_x001A_122_x001B_122_x001C_122_x001D_122_x001E_122_x001F_122 122!122"122#122$122%122&amp;122'122(122)122*122+122,122-122.122/1220122_x0001__x0002_11_x0001__x0001_21_x0001__x0001_31_x0001__x0001_41_x0001__x0001_51_x0001__x0001_61_x0001__x0001_71_x0001__x0001_81_x0001__x0001_91_x0001__x0001_:1_x0001__x0001_;1_x0001__x0001_&lt;1_x0001__x0001_=1_x0001__x0001_&gt;1_x0001__x0001_?1_x0001__x0001_@1_x0001__x0001_A1_x0001__x0001_B1_x0001__x0001_C1_x0001__x0001_D1_x0001__x0001_E1_x0001__x0001_F1_x0001__x0001_G1_x0001__x0001_H1_x0001__x0001_I1_x0001__x0001_J1_x0001__x0001_K1_x0001__x0001_L1_x0001__x0001_M1_x0001__x0001_N1_x0001__x0001_O1_x0001__x0001_P1_x0001__x0001_Q1_x0001__x0001_R1_x0001__x0001_S1_x0001__x0001_T1_x0001__x0001_U1_x0001__x0001_V1_x0001__x0001_W1_x0001__x0001_X1_x0001__x0001_Y1_x0001__x0001_Z1_x0001__x0001_[1_x0001__x0001_\1_x0001__x0001_]1_x0001__x0001_^1_x0001__x0001__1_x0001__x0001_`1_x0001__x0001_a1_x0001__x0001_b1_x0001__x0001_c1_x0001__x0001_d1_x0001__x0001_e1_x0001__x0001_f1_x0001__x0001_g1_x0001__x0001_h1_x0001__x0001_i1_x0001__x0001_j1_x0001__x0001_k1_x0001__x0001_l1_x0001__x0001_m1_x0001__x0001_n1_x0001__x0001_o1_x0001__x0001__x0001__x0002_p1_x0001__x0001_q1_x0001__x0001_r1_x0001__x0001_s1_x0001__x0001_t1_x0001__x0001_u1_x0001__x0001_v1_x0001__x0001_w1_x0001__x0001_x1_x0001__x0001_y1_x0001__x0001_z1_x0001__x0001_{1_x0001__x0001_|1_x0001__x0001_}1_x0001__x0001_~1_x0001__x0001_1_x0001__x0001_1_x0001__x0001_1_x0001__x0001_1_x0001__x0001_1_x0001__x0001_1_x0001__x0001_1_x0001__x0001_1_x0001__x0001_1_x0001__x0001_1_x0001__x0001_1_x0001__x0001_1_x0001__x0001_1_x0001__x0001_1_x0001__x0001_1_x0001__x0001_1_x0001__x0001_1_x0001__x0001_1_x0001__x0001_1_x0001__x0001_1_x0001__x0001_1_x0001__x0001_1_x0001__x0001_1_x0001__x0001_1_x0001__x0001_1_x0001__x0001_1_x0001__x0001_1_x0001__x0001_1_x0001__x0001_1_x0001__x0001_1_x0001__x0001_1_x0001__x0001_1_x0001__x0001_1_x0001__x0001_ 1_x0001__x0001_¡1_x0001__x0001_¢1_x0001__x0001_£1_x0001__x0001_¤1_x0001__x0001_¥1_x0001__x0001_¦1_x0001__x0001_§1_x0001__x0001_¨1_x0001__x0001_©1_x0001__x0001_ª1_x0001__x0001_«1_x0001__x0001_¬1_x0001__x0001_­1_x0001__x0001_®1_x0001__x0001__x0001__x0002_¯1_x0001__x0001_°1_x0001__x0001_±1_x0001__x0001_²1_x0001__x0001_³1_x0001__x0001_´1_x0001__x0001_µ1_x0001__x0001_¶1_x0001__x0001_·1_x0001__x0001_¸1_x0001__x0001_¹1_x0001__x0001_º1_x0001__x0001_»1_x0001__x0001_¼1_x0001__x0001_½1_x0001__x0001_¾1_x0001__x0001_¿1_x0001__x0001_À1_x0001__x0001_Á1_x0001__x0001_Â1_x0001__x0001_Ã1_x0001__x0001_Ä1_x0001__x0001_Å1_x0001__x0001_Æ1_x0001__x0001_Ç1_x0001__x0001_È1_x0001__x0001_É1_x0001__x0001_Ê1_x0001__x0001_Ë1_x0001__x0001_Ì1_x0001__x0001_Í1_x0001__x0001_Î1_x0001__x0001_Ï1_x0001__x0001_Ð1_x0001__x0001_Ñ1_x0001__x0001_Ò1_x0001__x0001_Ó1_x0001__x0001_Ô1_x0001__x0001_Õ1_x0001__x0001_Ö1_x0001__x0001_×1_x0001__x0001_Ø1_x0001__x0001_Ù1_x0001__x0001_Ú1_x0001__x0001_Û1_x0001__x0001_Ü1_x0001__x0001_Ý1_x0001__x0001_Þ1_x0001__x0001_ß1_x0001__x0001_à1_x0001__x0001_á1_x0001__x0001_â1_x0001__x0001_ã1_x0001__x0001_ä1_x0001__x0001_å1_x0001__x0001_æ1_x0001__x0001_ç1_x0001__x0001_è1_x0001__x0001_é1_x0001__x0001_ê1_x0001__x0001_ë1_x0001__x0001_ì1_x0001__x0001_í1_x0001__x0001_-.î1--ï1--ð1--ñ1--ò1--ó1--ô1--õ1--ö1--÷1--ø1--ù1--ú1--û1--ü1--ý1--þ1--ÿ1---2--_x0001_2--_x0002_2--_x0003_2--_x0004_2--_x0005_2--_x0006_2--_x0007_2--_x0008_2--	2--.2--_x000B_2--_x000C_2--_x000D_2--_x000E_2--_x000F_2--_x0010_2--_x0011_2--_x0012_2--_x0013_2--_x0014_2--_x0015_2--_x0016_2--_x0017_2--_x0018_2--_x0019_2--_x001A_2--_x001B_2--_x001C_2--_x001D_2--_x001E_2--_x001F_2-- 2--!2--"2--#2--$2--%2--&amp;2--'2--(2--)2--*2--+2--,2--_x0001__x0002_-2_x0001__x0001_.2_x0001__x0001_/2_x0001__x0001_02_x0001__x0001_12_x0001__x0001_22_x0001__x0001_32_x0001__x0001_42_x0001__x0001_52_x0001__x0001_62_x0001__x0001_72_x0001__x0001_82_x0001__x0001_92_x0001__x0001_:2_x0001__x0001_;2_x0001__x0001_&lt;2_x0001__x0001_=2_x0001__x0001_&gt;2_x0001__x0001_?2_x0001__x0001_@2_x0001__x0001_A2_x0001__x0001_B2_x0001__x0001_C2_x0001__x0001_D2_x0001__x0001_E2_x0001__x0001_F2_x0001__x0001_G2_x0001__x0001_H2_x0001__x0001_I2_x0001__x0001_J2_x0001__x0001_K2_x0001__x0001_L2_x0001__x0001_M2_x0001__x0001_N2_x0001__x0001_O2_x0001__x0001_P2_x0001__x0001_Q2_x0001__x0001_R2_x0001__x0001_S2_x0001__x0001_T2_x0001__x0001_U2_x0001__x0001_V2_x0001__x0001_W2_x0001__x0001_X2_x0001__x0001_Y2_x0001__x0001_Z2_x0001__x0001_[2_x0001__x0001_\2_x0001__x0001_]2_x0001__x0001_^2_x0001__x0001__2_x0001__x0001_`2_x0001__x0001_a2_x0001__x0001_b2_x0001__x0001_c2_x0001__x0001_d2_x0001__x0001_e2_x0001__x0001_f2_x0001__x0001_g2_x0001__x0001_h2_x0001__x0001_i2_x0001__x0001_j2_x0001__x0001_k2_x0001__x0001__x0001__x0002_l2_x0001__x0001_m2_x0001__x0001_n2_x0001__x0001_o2_x0001__x0001_p2_x0001__x0001_q2_x0001__x0001_r2_x0001__x0001_s2_x0001__x0001_t2_x0001__x0001_u2_x0001__x0001_v2_x0001__x0001_w2_x0001__x0001_x2_x0001__x0001_y2_x0001__x0001_z2_x0001__x0001_{2_x0001__x0001_|2_x0001__x0001_}2_x0001__x0001_~2_x0001__x0001_2_x0001__x0001_2_x0001__x0001_2_x0001__x0001_2_x0001__x0001_2_x0001__x0001_2_x0001__x0001_2_x0001__x0001_2_x0001__x0001_2_x0001__x0001_2_x0001__x0001_2_x0001__x0001_2_x0001__x0001_2_x0001__x0001_2_x0001__x0001_2_x0001__x0001_2_x0001__x0001_2_x0001__x0001_2_x0001__x0001_2_x0001__x0001_2_x0001__x0001_2_x0001__x0001_2_x0001__x0001_2_x0001__x0001_2_x0001__x0001_2_x0001__x0001_2_x0001__x0001_2_x0001__x0001_2_x0001__x0001_2_x0001__x0001_2_x0001__x0001_2_x0001__x0001_2_x0001__x0001_2_x0001__x0001_ 2_x0001__x0001_¡2_x0001__x0001_¢2_x0001__x0001_£2_x0001__x0001_¤2_x0001__x0001_¥2_x0001__x0001_¦2_x0001__x0001_§2_x0001__x0001_¨2_x0001__x0001_©2_x0001__x0001_ª2_x0001__x0001__x0001__x0002_«2_x0001__x0001_¬2_x0001__x0001_­2_x0001__x0001_®2_x0001__x0001_¯2_x0001__x0001_°2_x0001__x0001_±2_x0001__x0001_²2_x0001__x0001_³2_x0001__x0001_´2_x0001__x0001_µ2_x0001__x0001_¶2_x0001__x0001_·2_x0001__x0001_¸2_x0001__x0001_¹2_x0001__x0001_º2_x0001__x0001_»2_x0001__x0001_¼2_x0001__x0001_½2_x0001__x0001_¾2_x0001__x0001_¿2_x0001__x0001_À2_x0001__x0001_Á2_x0001__x0001_Â2_x0001__x0001_Ã2_x0001__x0001_Ä2_x0001__x0001_Å2_x0001__x0001_Æ2_x0001__x0001_Ç2_x0001__x0001_È2_x0001__x0001_É2_x0001__x0001_Ê2_x0001__x0001_Ë2_x0001__x0001_Ì2_x0001__x0001_Í2_x0001__x0001_Î2_x0001__x0001_Ï2_x0001__x0001_Ð2_x0001__x0001_Ñ2_x0001__x0001_Ò2_x0001__x0001_Ó2_x0001__x0001_Ô2_x0001__x0001_Õ2_x0001__x0001_Ö2_x0001__x0001_×2_x0001__x0001_Ø2_x0001__x0001_Ù2_x0001__x0001_Ú2_x0001__x0001_Û2_x0001__x0001_Ü2_x0001__x0001_Ý2_x0001__x0001_Þ2_x0001__x0001_ß2_x0001__x0001_à2_x0001__x0001_á2_x0001__x0001_â2_x0001__x0001_ã2_x0001__x0001_ä2_x0001__x0001_å2_x0001__x0001_æ2_x0001__x0001_ç2_x0001__x0001_è2_x0001__x0001_é2_x0001__x0001_)*ê2))ë2))ì2))í2))î2))ï2))ð2))ñ2))ò2))ó2))ô2))õ2))ö2))÷2))ø2))ù2))ú2))û2))ü2))ý2))þ2))ÿ2)))3))_x0001_3))_x0002_3))_x0003_3))_x0004_3))_x0005_3))_x0006_3))_x0007_3))_x0008_3))	3))*3))_x000B_3))_x000C_3))_x000D_3))_x000E_3))_x000F_3))_x0010_3))_x0011_3))_x0012_3))_x0013_3))_x0014_3))_x0015_3))_x0016_3))_x0017_3))_x0018_3))_x0019_3))_x001A_3))_x001B_3))_x001C_3))_x001D_3))_x001E_3))_x001F_3)) 3))!3))"3))#3))$3))%3))&amp;3))'3))(3))_x0001__x0002_)3_x0001__x0001_*3_x0001__x0001_+3_x0001__x0001_,3_x0001__x0001_-3_x0001__x0001_.3_x0001__x0001_/3_x0001__x0001_03_x0001__x0001_13_x0001__x0001_23_x0001__x0001_33_x0001__x0001_43_x0001__x0001_53_x0001__x0001_63_x0001__x0001_73_x0001__x0001_83_x0001__x0001_93_x0001__x0001_:3_x0001__x0001_;3_x0001__x0001_&lt;3_x0001__x0001_=3_x0001__x0001_&gt;3_x0001__x0001_?3_x0001__x0001_@3_x0001__x0001_A3_x0001__x0001_B3_x0001__x0001_C3_x0001__x0001_D3_x0001__x0001_E3_x0001__x0001_F3_x0001__x0001_G3_x0001__x0001_H3_x0001__x0001_I3_x0001__x0001_J3_x0001__x0001_K3_x0001__x0001_L3_x0001__x0001_M3_x0001__x0001_N3_x0001__x0001_O3_x0001__x0001_P3_x0001__x0001_Q3_x0001__x0001_R3_x0001__x0001_S3_x0001__x0001_T3_x0001__x0001_U3_x0001__x0001_V3_x0001__x0001_W3_x0001__x0001_X3_x0001__x0001_Y3_x0001__x0001_Z3_x0001__x0001_[3_x0001__x0001_\3_x0001__x0001_]3_x0001__x0001_^3_x0001__x0001__3_x0001__x0001_`3_x0001__x0001_a3_x0001__x0001_b3_x0001__x0001_c3_x0001__x0001_d3_x0001__x0001_e3_x0001__x0001_f3_x0001__x0001_g3_x0001__x0001__x0001__x0002_h3_x0001__x0001_i3_x0001__x0001_j3_x0001__x0001_k3_x0001__x0001_l3_x0001__x0001_m3_x0001__x0001_n3_x0001__x0001_o3_x0001__x0001_p3_x0001__x0001_q3_x0001__x0001_r3_x0001__x0001_s3_x0001__x0001_t3_x0001__x0001_u3_x0001__x0001_v3_x0001__x0001_w3_x0001__x0001_x3_x0001__x0001_y3_x0001__x0001_z3_x0001__x0001_{3_x0001__x0001_|3_x0001__x0001_}3_x0001__x0001_~3_x0001__x0001_3_x0001__x0001_3_x0001__x0001_3_x0001__x0001_3_x0001__x0001_3_x0001__x0001_3_x0001__x0001_3_x0001__x0001_3_x0001__x0001_3_x0001__x0001_3_x0001__x0001_3_x0001__x0001_3_x0001__x0001_3_x0001__x0001_3_x0001__x0001_3_x0001__x0001_3_x0001__x0001_3_x0001__x0001_3_x0001__x0001_3_x0001__x0001_3_x0001__x0001_3_x0001__x0001_3_x0001__x0001_3_x0001__x0001_3_x0001__x0001_3_x0001__x0001_3_x0001__x0001_3_x0001__x0001_3_x0001__x0001_3_x0001__x0001_3_x0001__x0001_3_x0001__x0001_3_x0001__x0001_3_x0001__x0001_ 3_x0001__x0001_¡3_x0001__x0001_¢3_x0001__x0001_£3_x0001__x0001_¤3_x0001__x0001_¥3_x0001__x0001_¦3_x0001__x0001__x0001__x0002_§3_x0001__x0001_¨3_x0001__x0001_©3_x0001__x0001_ª3_x0001__x0001_«3_x0001__x0001_¬3_x0001__x0001_­3_x0001__x0001_®3_x0001__x0001_¯3_x0001__x0001_°3_x0001__x0001_±3_x0001__x0001_²3_x0001__x0001_³3_x0001__x0001_´3_x0001__x0001_µ3_x0001__x0001_¶3_x0001__x0001_·3_x0001__x0001_¸3_x0001__x0001_¹3_x0001__x0001_º3_x0001__x0001_»3_x0001__x0001_¼3_x0001__x0001_½3_x0001__x0001_¾3_x0001__x0001_¿3_x0001__x0001_À3_x0001__x0001_Á3_x0001__x0001_Â3_x0001__x0001_Ã3_x0001__x0001_Ä3_x0001__x0001_Å3_x0001__x0001_Æ3_x0001__x0001_Ç3_x0001__x0001_È3_x0001__x0001_É3_x0001__x0001_Ê3_x0001__x0001_Ë3_x0001__x0001_Ì3_x0001__x0001_Í3_x0001__x0001_Î3_x0001__x0001_Ï3_x0001__x0001_Ð3_x0001__x0001_Ñ3_x0001__x0001_Ò3_x0001__x0001_Ó3_x0001__x0001_Ô3_x0001__x0001_Õ3_x0001__x0001_Ö3_x0001__x0001_×3_x0001__x0001_Ø3_x0001__x0001_Ù3_x0001__x0001_Ú3_x0001__x0001_Û3_x0001__x0001_Ü3_x0001__x0001_Ý3_x0001__x0001_Þ3_x0001__x0001_ß3_x0001__x0001_à3_x0001__x0001_á3_x0001__x0001_â3_x0001__x0001_ã3_x0001__x0001_ä3_x0001__x0001_å3_x0001__x0001_%&amp;æ3%%ç3%%è3%%é3%%ê3%%ë3%%ì3%%í3%%î3%%ï3%%ð3%%ñ3%%ò3%%ó3%%ô3%%õ3%%ö3%%÷3%%ø3%%ù3%%ú3%%û3%%ü3%%ý3%%þ3%%ÿ3%%%4%%_x0001_4%%_x0002_4%%_x0003_4%%_x0004_4%%_x0005_4%%_x0006_4%%_x0007_4%%_x0008_4%%	4%%&amp;4%%_x000B_4%%_x000C_4%%_x000D_4%%_x000E_4%%_x000F_4%%_x0010_4%%_x0011_4%%_x0012_4%%_x0013_4%%_x0014_4%%_x0015_4%%_x0016_4%%_x0017_4%%_x0018_4%%_x0019_4%%_x001A_4%%_x001B_4%%_x001C_4%%_x001D_4%%_x001E_4%%_x001F_4%% 4%%!4%%"4%%#4%%$4%%_x0001__x0002_%4_x0001__x0001_&amp;4_x0001__x0001_'4_x0001__x0001_(4_x0001__x0001_)4_x0001__x0001_*4_x0001__x0001_+4_x0001__x0001_,4_x0001__x0001_-4_x0001__x0001_.4_x0001__x0001_/4_x0001__x0001_04_x0001__x0001_14_x0001__x0001_24_x0001__x0001_34_x0001__x0001_44_x0001__x0001_54_x0001__x0001_64_x0001__x0001_74_x0001__x0001_84_x0001__x0001_94_x0001__x0001_:4_x0001__x0001_;4_x0001__x0001_&lt;4_x0001__x0001_=4_x0001__x0001_&gt;4_x0001__x0001_?4_x0001__x0001_@4_x0001__x0001_A4_x0001__x0001_B4_x0001__x0001_C4_x0001__x0001_D4_x0001__x0001_E4_x0001__x0001_F4_x0001__x0001_G4_x0001__x0001_H4_x0001__x0001_I4_x0001__x0001_J4_x0001__x0001_K4_x0001__x0001_L4_x0001__x0001_M4_x0001__x0001_N4_x0001__x0001_O4_x0001__x0001_P4_x0001__x0001_Q4_x0001__x0001_R4_x0001__x0001_S4_x0001__x0001_T4_x0001__x0001_U4_x0001__x0001_V4_x0001__x0001_W4_x0001__x0001_X4_x0001__x0001_Y4_x0001__x0001_Z4_x0001__x0001_[4_x0001__x0001_\4_x0001__x0001_]4_x0001__x0001_^4_x0001__x0001__4_x0001__x0001_`4_x0001__x0001_a4_x0001__x0001_b4_x0001__x0001_c4_x0001__x0001__x0001__x0002_d4_x0001__x0001_e4_x0001__x0001_f4_x0001__x0001_g4_x0001__x0001_h4_x0001__x0001_i4_x0001__x0001_j4_x0001__x0001_k4_x0001__x0001_l4_x0001__x0001_m4_x0001__x0001_n4_x0001__x0001_o4_x0001__x0001_p4_x0001__x0001_q4_x0001__x0001_r4_x0001__x0001_s4_x0001__x0001_t4_x0001__x0001_u4_x0001__x0001_v4_x0001__x0001_w4_x0001__x0001_x4_x0001__x0001_y4_x0001__x0001_z4_x0001__x0001_{4_x0001__x0001_|4_x0001__x0001_}4_x0001__x0001_~4_x0001__x0001_4_x0001__x0001_4_x0001__x0001_4_x0001__x0001_4_x0001__x0001_4_x0001__x0001_4_x0001__x0001_4_x0001__x0001_4_x0001__x0001_4_x0001__x0001_4_x0001__x0001_4_x0001__x0001_4_x0001__x0001_4_x0001__x0001_4_x0001__x0001_4_x0001__x0001_4_x0001__x0001_4_x0001__x0001_4_x0001__x0001_4_x0001__x0001_4_x0001__x0001_4_x0001__x0001_4_x0001__x0001_4_x0001__x0001_4_x0001__x0001_4_x0001__x0001_4_x0001__x0001_4_x0001__x0001_4_x0001__x0001_4_x0001__x0001_4_x0001__x0001_4_x0001__x0001_4_x0001__x0001_4_x0001__x0001_ 4_x0001__x0001_¡4_x0001__x0001_¢4_x0001__x0001__x0001__x0002_£4_x0001__x0001_¤4_x0001__x0001_¥4_x0001__x0001_¦4_x0001__x0001_§4_x0001__x0001_¨4_x0001__x0001_©4_x0001__x0001_ª4_x0001__x0001_«4_x0001__x0001_¬4_x0001__x0001_­4_x0001__x0001_®4_x0001__x0001_¯4_x0001__x0001_°4_x0001__x0001_±4_x0001__x0001_²4_x0001__x0001_³4_x0001__x0001_´4_x0001__x0001_µ4_x0001__x0001_¶4_x0001__x0001_·4_x0001__x0001_¸4_x0001__x0001_¹4_x0001__x0001_º4_x0001__x0001_»4_x0001__x0001_¼4_x0001__x0001_½4_x0001__x0001_¾4_x0001__x0001_¿4_x0001__x0001_À4_x0001__x0001_Á4_x0001__x0001_Â4_x0001__x0001_Ã4_x0001__x0001_Ä4_x0001__x0001_Å4_x0001__x0001_Æ4_x0001__x0001_Ç4_x0001__x0001_È4_x0001__x0001_É4_x0001__x0001_Ê4_x0001__x0001_Ë4_x0001__x0001_Ì4_x0001__x0001_Í4_x0001__x0001_Î4_x0001__x0001_Ï4_x0001__x0001_Ð4_x0001__x0001_Ñ4_x0001__x0001_Ò4_x0001__x0001_Ó4_x0001__x0001_Ô4_x0001__x0001_Õ4_x0001__x0001_Ö4_x0001__x0001_×4_x0001__x0001_Ø4_x0001__x0001_Ù4_x0001__x0001_Ú4_x0001__x0001_Û4_x0001__x0001_Ü4_x0001__x0001_Ý4_x0001__x0001_Þ4_x0001__x0001_ß4_x0001__x0001_à4_x0001__x0001_á4_x0001__x0001_!"â4!!ã4!!ä4!!å4!!æ4!!ç4!!è4!!é4!!ê4!!ë4!!ì4!!í4!!î4!!ï4!!ð4!!ñ4!!ò4!!ó4!!ô4!!õ4!!ö4!!÷4!!ø4!!ù4!!ú4!!û4!!ü4!!ý4!!þ4!!ÿ4!!!5!!_x0001_5!!_x0002_5!!_x0003_5!!_x0004_5!!_x0005_5!!_x0006_5!!_x0007_5!!_x0008_5!!	5!!"5!!_x000B_5!!_x000C_5!!_x000D_5!!_x000E_5!!_x000F_5!!_x0010_5!!_x0011_5!!_x0012_5!!_x0013_5!!_x0014_5!!_x0015_5!!_x0016_5!!_x0017_5!!_x0018_5!!_x0019_5!!_x001A_5!!_x001B_5!!_x001C_5!!_x001D_5!!_x001E_5!!_x001F_5!! 5!!_x0001__x0002_!5_x0001__x0001_"5_x0001__x0001_#5_x0001__x0001_$5_x0001__x0001_%5_x0001__x0001_&amp;5_x0001__x0001_'5_x0001__x0001_(5_x0001__x0001_)5_x0001__x0001_*5_x0001__x0001_+5_x0001__x0001_,5_x0001__x0001_-5_x0001__x0001_.5_x0001__x0001_/5_x0001__x0001_05_x0001__x0001_15_x0001__x0001_25_x0001__x0001_35_x0001__x0001_45_x0001__x0001_55_x0001__x0001_65_x0001__x0001_75_x0001__x0001_85_x0001__x0001_95_x0001__x0001_:5_x0001__x0001_;5_x0001__x0001_&lt;5_x0001__x0001_=5_x0001__x0001_&gt;5_x0001__x0001_?5_x0001__x0001_@5_x0001__x0001_A5_x0001__x0001_B5_x0001__x0001_C5_x0001__x0001_D5_x0001__x0001_E5_x0001__x0001_F5_x0001__x0001_G5_x0001__x0001_H5_x0001__x0001_I5_x0001__x0001_J5_x0001__x0001_K5_x0001__x0001_L5_x0001__x0001_M5_x0001__x0001_N5_x0001__x0001_O5_x0001__x0001_P5_x0001__x0001_Q5_x0001__x0001_R5_x0001__x0001_S5_x0001__x0001_T5_x0001__x0001_U5_x0001__x0001_V5_x0001__x0001_W5_x0001__x0001_X5_x0001__x0001_Y5_x0001__x0001_Z5_x0001__x0001_[5_x0001__x0001_\5_x0001__x0001_]5_x0001__x0001_^5_x0001__x0001__5_x0001__x0001__x0001__x0002_`5_x0001__x0001_a5_x0001__x0001_b5_x0001__x0001_c5_x0001__x0001_d5_x0001__x0001_e5_x0001__x0001_f5_x0001__x0001_g5_x0001__x0001_h5_x0001__x0001_i5_x0001__x0001_j5_x0001__x0001_k5_x0001__x0001_l5_x0001__x0001_m5_x0001__x0001_n5_x0001__x0001_o5_x0001__x0001_p5_x0001__x0001_q5_x0001__x0001_r5_x0001__x0001_s5_x0001__x0001_t5_x0001__x0001_u5_x0001__x0001_v5_x0001__x0001_w5_x0001__x0001_x5_x0001__x0001_y5_x0001__x0001_z5_x0001__x0001_{5_x0001__x0001_|5_x0001__x0001_}5_x0001__x0001_~5_x0001__x0001_5_x0001__x0001_5_x0001__x0001_5_x0001__x0001_5_x0001__x0001_5_x0001__x0001_5_x0001__x0001_5_x0001__x0001_5_x0001__x0001_5_x0001__x0001_5_x0001__x0001_5_x0001__x0001_5_x0001__x0001_5_x0001__x0001_5_x0001__x0001_5_x0001__x0001_5_x0001__x0001_5_x0001__x0001_5_x0001__x0001_5_x0001__x0001_5_x0001__x0001_5_x0001__x0001_5_x0001__x0001_5_x0001__x0001_5_x0001__x0001_5_x0001__x0001_5_x0001__x0001_5_x0001__x0001_5_x0001__x0001_5_x0001__x0001_5_x0001__x0001_5_x0001__x0001_5_x0001__x0001__x0001__x0002_5_x0001__x0001_ 5_x0001__x0001_¡5_x0001__x0001_¢5_x0001__x0001_£5_x0001__x0001_¤5_x0001__x0001_¥5_x0001__x0001_¦5_x0001__x0001_§5_x0001__x0001_¨5_x0001__x0001_©5_x0001__x0001_ª5_x0001__x0001_«5_x0001__x0001_¬5_x0001__x0001_­5_x0001__x0001_®5_x0001__x0001_¯5_x0001__x0001_°5_x0001__x0001_±5_x0001__x0001_²5_x0001__x0001_³5_x0001__x0001_´5_x0001__x0001_µ5_x0001__x0001_¶5_x0001__x0001_·5_x0001__x0001_¸5_x0001__x0001_¹5_x0001__x0001_º5_x0001__x0001_»5_x0001__x0001_¼5_x0001__x0001_½5_x0001__x0001_¾5_x0001__x0001_¿5_x0001__x0001_À5_x0001__x0001_Á5_x0001__x0001_Â5_x0001__x0001_Ã5_x0001__x0001_Ä5_x0001__x0001_Å5_x0001__x0001_Æ5_x0001__x0001_Ç5_x0001__x0001_È5_x0001__x0001_É5_x0001__x0001_Ê5_x0001__x0001_Ë5_x0001__x0001_Ì5_x0001__x0001_Í5_x0001__x0001_Î5_x0001__x0001_Ï5_x0001__x0001_Ð5_x0001__x0001_Ñ5_x0001__x0001_Ò5_x0001__x0001_Ó5_x0001__x0001_Ô5_x0001__x0001_Õ5_x0001__x0001_Ö5_x0001__x0001_×5_x0001__x0001_Ø5_x0001__x0001_Ù5_x0001__x0001_Ú5_x0001__x0001_Û5_x0001__x0001_Ü5_x0001__x0001_Ý5_x0001__x0001__x001D__x001E_Þ5_x001D__x001D_ß5_x001D__x001D_à5_x001D__x001D_á5_x001D__x001D_â5_x001D__x001D_ã5_x001D__x001D_ä5_x001D__x001D_å5_x001D__x001D_æ5_x001D__x001D_ç5_x001D__x001D_è5_x001D__x001D_é5_x001D__x001D_ê5_x001D__x001D_ë5_x001D__x001D_ì5_x001D__x001D_í5_x001D__x001D_î5_x001D__x001D_ï5_x001D__x001D_ð5_x001D__x001D_ñ5_x001D__x001D_ò5_x001D__x001D_ó5_x001D__x001D_ô5_x001D__x001D_õ5_x001D__x001D_ö5_x001D__x001D_÷5_x001D__x001D_ø5_x001D__x001D_ù5_x001D__x001D_ú5_x001D__x001D_û5_x001D__x001D_ü5_x001D__x001D_ý5_x001D__x001D_þ5_x001D__x001D_ÿ5_x001D__x001D__x001D_6_x001D__x001D__x0001_6_x001D__x001D__x0002_6_x001D__x001D__x0003_6_x001D__x001D__x0004_6_x001D__x001D__x0005_6_x001D__x001D__x0006_6_x001D__x001D__x0007_6_x001D__x001D__x0008_6_x001D__x001D_	6_x001D__x001D__x001E_6_x001D__x001D__x000B_6_x001D__x001D__x000C_6_x001D__x001D__x000D_6_x001D__x001D__x000E_6_x001D__x001D__x000F_6_x001D__x001D__x0010_6_x001D__x001D__x0011_6_x001D__x001D__x0012_6_x001D__x001D__x0013_6_x001D__x001D__x0014_6_x001D__x001D__x0015_6_x001D__x001D__x0016_6_x001D__x001D__x0017_6_x001D__x001D__x0018_6_x001D__x001D__x0019_6_x001D__x001D__x001A_6_x001D__x001D__x001B_6_x001D__x001D__x001C_6_x001D__x001D__x0001__x0002__x001D_6_x0001__x0001__x001E_6_x0001__x0001__x001F_6_x0001__x0001_ 6_x0001__x0001_!6_x0001__x0001_"6_x0001__x0001_#6_x0001__x0001_$6_x0001__x0001_%6_x0001__x0001_&amp;6_x0001__x0001_'6_x0001__x0001_(6_x0001__x0001_)6_x0001__x0001_*6_x0001__x0001_+6_x0001__x0001_,6_x0001__x0001_-6_x0001__x0001_.6_x0001__x0001_/6_x0001__x0001_06_x0001__x0001_16_x0001__x0001_26_x0001__x0001_36_x0001__x0001_46_x0001__x0001_56_x0001__x0001_66_x0001__x0001_76_x0001__x0001_86_x0001__x0001_96_x0001__x0001_:6_x0001__x0001_;6_x0001__x0001_&lt;6_x0001__x0001_=6_x0001__x0001_&gt;6_x0001__x0001_?6_x0001__x0001_@6_x0001__x0001_A6_x0001__x0001_B6_x0001__x0001_C6_x0001__x0001_D6_x0001__x0001_E6_x0001__x0001_F6_x0001__x0001_G6_x0001__x0001_H6_x0001__x0001_I6_x0001__x0001_J6_x0001__x0001_K6_x0001__x0001_L6_x0001__x0001_M6_x0001__x0001_N6_x0001__x0001_O6_x0001__x0001_P6_x0001__x0001_Q6_x0001__x0001_R6_x0001__x0001_S6_x0001__x0001_T6_x0001__x0001_U6_x0001__x0001_V6_x0001__x0001_W6_x0001__x0001_X6_x0001__x0001_Y6_x0001__x0001_Z6_x0001__x0001_[6_x0001__x0001__x0001__x0002_\6_x0001__x0001_]6_x0001__x0001_^6_x0001__x0001__6_x0001__x0001_`6_x0001__x0001_a6_x0001__x0001_b6_x0001__x0001_c6_x0001__x0001_d6_x0001__x0001_e6_x0001__x0001_f6_x0001__x0001_g6_x0001__x0001_h6_x0001__x0001_i6_x0001__x0001_j6_x0001__x0001_k6_x0001__x0001_l6_x0001__x0001_m6_x0001__x0001_n6_x0001__x0001_o6_x0001__x0001_p6_x0001__x0001_q6_x0001__x0001_r6_x0001__x0001_s6_x0001__x0001_t6_x0001__x0001_u6_x0001__x0001_v6_x0001__x0001_w6_x0001__x0001_x6_x0001__x0001_y6_x0001__x0001_z6_x0001__x0001_{6_x0001__x0001_|6_x0001__x0001_}6_x0001__x0001_~6_x0001__x0001_6_x0001__x0001_6_x0001__x0001_6_x0001__x0001_6_x0001__x0001_6_x0001__x0001_6_x0001__x0001_6_x0001__x0001_6_x0001__x0001_6_x0001__x0001_6_x0001__x0001_6_x0001__x0001_6_x0001__x0001_6_x0001__x0001_6_x0001__x0001_6_x0001__x0001_6_x0001__x0001_6_x0001__x0001_6_x0001__x0001_6_x0001__x0001_6_x0001__x0001_6_x0001__x0001_6_x0001__x0001_6_x0001__x0001_6_x0001__x0001_6_x0001__x0001_6_x0001__x0001_6_x0001__x0001_6_x0001__x0001__x0001__x0002_6_x0001__x0001_6_x0001__x0001_6_x0001__x0001_6_x0001__x0001_6_x0001__x0001_ 6_x0001__x0001_¡6_x0001__x0001_¢6_x0001__x0001_£6_x0001__x0001_¤6_x0001__x0001_¥6_x0001__x0001_¦6_x0001__x0001_§6_x0001__x0001_¨6_x0001__x0001_©6_x0001__x0001_ª6_x0001__x0001_«6_x0001__x0001_¬6_x0001__x0001_­6_x0001__x0001_®6_x0001__x0001_¯6_x0001__x0001_°6_x0001__x0001_±6_x0001__x0001_²6_x0001__x0001_³6_x0001__x0001_´6_x0001__x0001_µ6_x0001__x0001_¶6_x0001__x0001_·6_x0001__x0001_¸6_x0001__x0001_¹6_x0001__x0001_º6_x0001__x0001_»6_x0001__x0001_¼6_x0001__x0001_½6_x0001__x0001_¾6_x0001__x0001_¿6_x0001__x0001_À6_x0001__x0001_Á6_x0001__x0001_Â6_x0001__x0001_Ã6_x0001__x0001_Ä6_x0001__x0001_Å6_x0001__x0001_Æ6_x0001__x0001_Ç6_x0001__x0001_È6_x0001__x0001_É6_x0001__x0001_Ê6_x0001__x0001_Ë6_x0001__x0001_Ì6_x0001__x0001_Í6_x0001__x0001_Î6_x0001__x0001_Ï6_x0001__x0001_Ð6_x0001__x0001_Ñ6_x0001__x0001_Ò6_x0001__x0001_Ó6_x0001__x0001_Ô6_x0001__x0001_Õ6_x0001__x0001_Ö6_x0001__x0001_×6_x0001__x0001_Ø6_x0001__x0001_Ù6_x0001__x0001__x0001__x0002_Ú6_x0001__x0001_Û6_x0001__x0001_Ü6_x0001__x0001_Ý6_x0001__x0001_Þ6_x0001__x0001_ß6_x0001__x0001_à6_x0001__x0001_á6_x0001__x0001_â6_x0001__x0001_ã6_x0001__x0001_ä6_x0001__x0001_å6_x0001__x0001_æ6_x0001__x0001_ç6_x0001__x0001_è6_x0001__x0001_é6_x0001__x0001_ê6_x0001__x0001_ë6_x0001__x0001_ì6_x0001__x0001_í6_x0001__x0001_î6_x0001__x0001_ï6_x0001__x0001_ð6_x0001__x0001_ñ6_x0001__x0001_ò6_x0001__x0001_ó6_x0001__x0001_ô6_x0001__x0001_õ6_x0001__x0001_ö6_x0001__x0001_÷6_x0001__x0001_ø6_x0001__x0001_ù6_x0001__x0001_ú6_x0001__x0001_û6_x0001__x0001_ü6_x0001__x0001_ý6_x0001__x0001_þ6_x0001__x0001_ÿ6_x0001__x0001__x0001_7_x0001__x0001_p_x0001__x0001__x0001_r_x0001__x0001__x0001_s_x0001__x0001__x0001_t_x0001__x0001__x0001_u_x0001__x0001__x0001_v_x0001__x0001__x0001_w_x0001__x0001__x0001_x_x0001__x0001__x0001_y_x0001__x0001__x0001_z_x0001__x0001__x0001_{_x0001__x0001__x0001_|_x0001__x0001__x0001_}_x0001__x0001__x0001_~_x0001__x0001__x0001__x0001__x0001__x0001_ÿÿÿÿÿÿÿÿÿÿÿÿÿÿÿÿÿÿÿÿÿÿÿÿÿÿÿÿÿÿÿÿÿÿÿÿ_x0001__x0002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0017__x0018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0001_7_x0017__x0017__x0002_7_x0017__x0017__x0003_7_x0017__x0017__x0004_7_x0017__x0017__x0005_7_x0017__x0017__x0006_7_x0017__x0017__x0007_7_x0017__x0017__x0008_7_x0017__x0017_	7_x0017__x0017__x0018_7_x0017__x0017__x000B_7_x0017__x0017__x000C_7_x0017__x0017__x000D_7_x0017__x0017__x000E_7_x0017__x0017__x000F_7_x0017__x0017__x0010_7_x0017__x0017__x0011_7_x0017__x0017__x0012_7_x0017__x0017__x0013_7_x0017__x0017__x0014_7_x0017__x0017__x0015_7_x0017__x0017__x0016_7_x0017__x0017__x0001__x0002__x0017_7_x0001__x0001__x0018_7_x0001__x0001__x0019_7_x0001__x0001__x001A_7_x0001__x0001__x001B_7_x0001__x0001__x001C_7_x0001__x0001__x001D_7_x0001__x0001__x001E_7_x0001__x0001__x001F_7_x0001__x0001_ 7_x0001__x0001_!7_x0001__x0001_"7_x0001__x0001_#7_x0001__x0001_$7_x0001__x0001_%7_x0001__x0001_&amp;7_x0001__x0001_'7_x0001__x0001_(7_x0001__x0001_)7_x0001__x0001_*7_x0001__x0001_+7_x0001__x0001_,7_x0001__x0001_-7_x0001__x0001_.7_x0001__x0001_/7_x0001__x0001_07_x0001__x0001_17_x0001__x0001_27_x0001__x0001_37_x0001__x0001_47_x0001__x0001_57_x0001__x0001_67_x0001__x0001_77_x0001__x0001_87_x0001__x0001_97_x0001__x0001_:7_x0001__x0001_;7_x0001__x0001_&lt;7_x0001__x0001_=7_x0001__x0001_&gt;7_x0001__x0001_?7_x0001__x0001_@7_x0001__x0001_A7_x0001__x0001_B7_x0001__x0001_C7_x0001__x0001_D7_x0001__x0001_E7_x0001__x0001_F7_x0001__x0001_G7_x0001__x0001_H7_x0001__x0001_I7_x0001__x0001_J7_x0001__x0001_K7_x0001__x0001_L7_x0001__x0001_M7_x0001__x0001_N7_x0001__x0001_O7_x0001__x0001_P7_x0001__x0001_Q7_x0001__x0001_R7_x0001__x0001_S7_x0001__x0001_T7_x0001__x0001_U7_x0001__x0001__x0001__x0002_V7_x0001__x0001_W7_x0001__x0001_X7_x0001__x0001_Y7_x0001__x0001_Z7_x0001__x0001_[7_x0001__x0001_\7_x0001__x0001_]7_x0001__x0001_^7_x0001__x0001__7_x0001__x0001_`7_x0001__x0001_a7_x0001__x0001_b7_x0001__x0001_c7_x0001__x0001_d7_x0001__x0001_e7_x0001__x0001_f7_x0001__x0001_g7_x0001__x0001_h7_x0001__x0001_i7_x0001__x0001_j7_x0001__x0001_k7_x0001__x0001_l7_x0001__x0001_m7_x0001__x0001_n7_x0001__x0001_o7_x0001__x0001_p7_x0001__x0001_q7_x0001__x0001_r7_x0001__x0001_s7_x0001__x0001_t7_x0001__x0001_u7_x0001__x0001_v7_x0001__x0001_w7_x0001__x0001_x7_x0001__x0001_y7_x0001__x0001_z7_x0001__x0001_{7_x0001__x0001_|7_x0001__x0001_}7_x0001__x0001_~7_x0001__x0001_7_x0001__x0001_7_x0001__x0001_7_x0001__x0001_7_x0001__x0001_7_x0001__x0001_7_x0001__x0001_7_x0001__x0001_7_x0001__x0001_7_x0001__x0001_7_x0001__x0001_7_x0001__x0001_7_x0001__x0001_7_x0001__x0001_7_x0001__x0001_7_x0001__x0001_7_x0001__x0001_7_x0001__x0001_7_x0001__x0001_7_x0001__x0001_7_x0001__x0001_7_x0001__x0001_7_x0001__x0001__x0001__x0002_7_x0001__x0001_7_x0001__x0001_7_x0001__x0001_7_x0001__x0001_7_x0001__x0001_7_x0001__x0001_7_x0001__x0001_7_x0001__x0001_7_x0001__x0001_7_x0001__x0001_7_x0001__x0001_ 7_x0001__x0001_¡7_x0001__x0001_¢7_x0001__x0001_£7_x0001__x0001_¤7_x0001__x0001_¥7_x0001__x0001_¦7_x0001__x0001_§7_x0001__x0001_¨7_x0001__x0001_©7_x0001__x0001_ª7_x0001__x0001_«7_x0001__x0001_¬7_x0001__x0001_­7_x0001__x0001_®7_x0001__x0001_¯7_x0001__x0001_°7_x0001__x0001_±7_x0001__x0001_²7_x0001__x0001_³7_x0001__x0001_´7_x0001__x0001_µ7_x0001__x0001_¶7_x0001__x0001_·7_x0001__x0001_¸7_x0001__x0001_¹7_x0001__x0001_º7_x0001__x0001_»7_x0001__x0001_¼7_x0001__x0001_½7_x0001__x0001_¾7_x0001__x0001_¿7_x0001__x0001_À7_x0001__x0001_Á7_x0001__x0001_Â7_x0001__x0001_Ã7_x0001__x0001_Ä7_x0001__x0001_Å7_x0001__x0001_Æ7_x0001__x0001_Ç7_x0001__x0001_È7_x0001__x0001_É7_x0001__x0001_Ê7_x0001__x0001_Ë7_x0001__x0001_Ì7_x0001__x0001_Í7_x0001__x0001_Î7_x0001__x0001_Ï7_x0001__x0001_Ð7_x0001__x0001_Ñ7_x0001__x0001_Ò7_x0001__x0001_Ó7_x0001__x0001__x0013__x0014_Ô7_x0013__x0013_Õ7_x0013__x0013_Ö7_x0013__x0013_×7_x0013__x0013_Ø7_x0013__x0013_Ù7_x0013__x0013_Ú7_x0013__x0013_Û7_x0013__x0013_Ü7_x0013__x0013_Ý7_x0013__x0013_Þ7_x0013__x0013_ß7_x0013__x0013_à7_x0013__x0013_á7_x0013__x0013_â7_x0013__x0013_ã7_x0013__x0013_ä7_x0013__x0013_å7_x0013__x0013_æ7_x0013__x0013_ç7_x0013__x0013_è7_x0013__x0013_é7_x0013__x0013_ê7_x0013__x0013_ë7_x0013__x0013_ì7_x0013__x0013_í7_x0013__x0013_î7_x0013__x0013_ï7_x0013__x0013_ð7_x0013__x0013_ñ7_x0013__x0013_ò7_x0013__x0013_ó7_x0013__x0013_ô7_x0013__x0013_õ7_x0013__x0013_ö7_x0013__x0013_÷7_x0013__x0013_ø7_x0013__x0013_ù7_x0013__x0013_ú7_x0013__x0013_û7_x0013__x0013_ü7_x0013__x0013_ý7_x0013__x0013_þ7_x0013__x0013_ÿ7_x0013__x0013__x0013_8_x0013__x0013__x0001_8_x0013__x0013__x0002_8_x0013__x0013__x0003_8_x0013__x0013__x0004_8_x0013__x0013__x0005_8_x0013__x0013__x0006_8_x0013__x0013__x0007_8_x0013__x0013__x0008_8_x0013__x0013_	8_x0013__x0013__x0014_8_x0013__x0013__x000B_8_x0013__x0013__x000C_8_x0013__x0013__x000D_8_x0013__x0013__x000E_8_x0013__x0013__x000F_8_x0013__x0013__x0010_8_x0013__x0013__x0011_8_x0013__x0013__x0012_8_x0013__x0013__x0001__x0002__x0013_8_x0001__x0001__x0014_8_x0001__x0001__x0015_8_x0001__x0001__x0016_8_x0001__x0001__x0017_8_x0001__x0001__x0018_8_x0001__x0001__x0019_8_x0001__x0001__x001A_8_x0001__x0001__x001B_8_x0001__x0001__x001C_8_x0001__x0001__x001D_8_x0001__x0001__x001E_8_x0001__x0001__x001F_8_x0001__x0001_ 8_x0001__x0001_!8_x0001__x0001_"8_x0001__x0001_#8_x0001__x0001_$8_x0001__x0001_%8_x0001__x0001_&amp;8_x0001__x0001_'8_x0001__x0001_(8_x0001__x0001_)8_x0001__x0001_*8_x0001__x0001_+8_x0001__x0001_,8_x0001__x0001_-8_x0001__x0001_.8_x0001__x0001_/8_x0001__x0001_08_x0001__x0001_18_x0001__x0001_28_x0001__x0001_38_x0001__x0001_48_x0001__x0001_58_x0001__x0001_68_x0001__x0001_78_x0001__x0001_88_x0001__x0001_98_x0001__x0001_:8_x0001__x0001_;8_x0001__x0001_&lt;8_x0001__x0001_=8_x0001__x0001_&gt;8_x0001__x0001_?8_x0001__x0001_@8_x0001__x0001_A8_x0001__x0001_B8_x0001__x0001_C8_x0001__x0001_D8_x0001__x0001_E8_x0001__x0001_F8_x0001__x0001_G8_x0001__x0001_H8_x0001__x0001_I8_x0001__x0001_J8_x0001__x0001_K8_x0001__x0001_L8_x0001__x0001_M8_x0001__x0001_N8_x0001__x0001_O8_x0001__x0001_P8_x0001__x0001_Q8_x0001__x0001__x0001__x0002_R8_x0001__x0001_S8_x0001__x0001_T8_x0001__x0001_U8_x0001__x0001_V8_x0001__x0001_W8_x0001__x0001_X8_x0001__x0001_Y8_x0001__x0001_Z8_x0001__x0001_[8_x0001__x0001_\8_x0001__x0001_]8_x0001__x0001_^8_x0001__x0001__8_x0001__x0001_`8_x0001__x0001_a8_x0001__x0001_b8_x0001__x0001_c8_x0001__x0001_d8_x0001__x0001_e8_x0001__x0001_f8_x0001__x0001_g8_x0001__x0001_h8_x0001__x0001_i8_x0001__x0001_j8_x0001__x0001_k8_x0001__x0001_l8_x0001__x0001_m8_x0001__x0001_n8_x0001__x0001_o8_x0001__x0001_p8_x0001__x0001_q8_x0001__x0001_r8_x0001__x0001_s8_x0001__x0001_t8_x0001__x0001_u8_x0001__x0001_v8_x0001__x0001_w8_x0001__x0001_x8_x0001__x0001_y8_x0001__x0001_z8_x0001__x0001_{8_x0001__x0001_|8_x0001__x0001_}8_x0001__x0001_~8_x0001__x0001_8_x0001__x0001_8_x0001__x0001_8_x0001__x0001_8_x0001__x0001_8_x0001__x0001_8_x0001__x0001_8_x0001__x0001_8_x0001__x0001_8_x0001__x0001_8_x0001__x0001_8_x0001__x0001_8_x0001__x0001_8_x0001__x0001_8_x0001__x0001_8_x0001__x0001_8_x0001__x0001_8_x0001__x0001_8_x0001__x0001__x0001__x0002_8_x0001__x0001_8_x0001__x0001_8_x0001__x0001_8_x0001__x0001_8_x0001__x0001_8_x0001__x0001_8_x0001__x0001_8_x0001__x0001_8_x0001__x0001_8_x0001__x0001_8_x0001__x0001_8_x0001__x0001_8_x0001__x0001_8_x0001__x0001_8_x0001__x0001_ 8_x0001__x0001_¡8_x0001__x0001_¢8_x0001__x0001_£8_x0001__x0001_¤8_x0001__x0001_¥8_x0001__x0001_¦8_x0001__x0001_§8_x0001__x0001_¨8_x0001__x0001_©8_x0001__x0001_ª8_x0001__x0001_«8_x0001__x0001_¬8_x0001__x0001_­8_x0001__x0001_®8_x0001__x0001_¯8_x0001__x0001_°8_x0001__x0001_±8_x0001__x0001_²8_x0001__x0001_³8_x0001__x0001_´8_x0001__x0001_µ8_x0001__x0001_¶8_x0001__x0001_·8_x0001__x0001_¸8_x0001__x0001_¹8_x0001__x0001_º8_x0001__x0001_»8_x0001__x0001_¼8_x0001__x0001_½8_x0001__x0001_¾8_x0001__x0001_¿8_x0001__x0001_À8_x0001__x0001_Á8_x0001__x0001_Â8_x0001__x0001_Ã8_x0001__x0001_Ä8_x0001__x0001_Å8_x0001__x0001_Æ8_x0001__x0001_Ç8_x0001__x0001_È8_x0001__x0001_É8_x0001__x0001_Ê8_x0001__x0001_Ë8_x0001__x0001_Ì8_x0001__x0001_Í8_x0001__x0001_Î8_x0001__x0001_Ï8_x0001__x0001__x000F__x0010_Ð8_x000F__x000F_Ñ8_x000F__x000F_Ò8_x000F__x000F_Ó8_x000F__x000F_Ô8_x000F__x000F_Õ8_x000F__x000F_Ö8_x000F__x000F_×8_x000F__x000F_Ø8_x000F__x000F_Ù8_x000F__x000F_Ú8_x000F__x000F_Û8_x000F__x000F_Ü8_x000F__x000F_Ý8_x000F__x000F_Þ8_x000F__x000F_ß8_x000F__x000F_à8_x000F__x000F_á8_x000F__x000F_â8_x000F__x000F_ã8_x000F__x000F_ä8_x000F__x000F_å8_x000F__x000F_æ8_x000F__x000F_ç8_x000F__x000F_è8_x000F__x000F_é8_x000F__x000F_ê8_x000F__x000F_ë8_x000F__x000F_ì8_x000F__x000F_í8_x000F__x000F_î8_x000F__x000F_ï8_x000F__x000F_ð8_x000F__x000F_ñ8_x000F__x000F_ò8_x000F__x000F_ó8_x000F__x000F_ô8_x000F__x000F_õ8_x000F__x000F_ö8_x000F__x000F_÷8_x000F__x000F_ø8_x000F__x000F_ù8_x000F__x000F_ú8_x000F__x000F_û8_x000F__x000F_ü8_x000F__x000F_ý8_x000F__x000F_þ8_x000F__x000F_ÿ8_x000F__x000F__x000F_9_x000F__x000F__x0001_9_x000F__x000F__x0002_9_x000F__x000F__x0003_9_x000F__x000F__x0004_9_x000F__x000F__x0005_9_x000F__x000F__x0006_9_x000F__x000F__x0007_9_x000F__x000F__x0008_9_x000F__x000F_	9_x000F__x000F__x0010_9_x000F__x000F__x000B_9_x000F__x000F__x000C_9_x000F__x000F__x000D_9_x000F__x000F__x000E_9_x000F__x000F__x0001__x0002__x000F_9_x0001__x0001__x0010_9_x0001__x0001__x0011_9_x0001__x0001__x0012_9_x0001__x0001__x0013_9_x0001__x0001__x0014_9_x0001__x0001__x0015_9_x0001__x0001__x0016_9_x0001__x0001__x0017_9_x0001__x0001__x0018_9_x0001__x0001__x0019_9_x0001__x0001__x001A_9_x0001__x0001__x001B_9_x0001__x0001__x001C_9_x0001__x0001__x001D_9_x0001__x0001__x001E_9_x0001__x0001__x001F_9_x0001__x0001_ 9_x0001__x0001_!9_x0001__x0001_"9_x0001__x0001_#9_x0001__x0001_$9_x0001__x0001_%9_x0001__x0001_&amp;9_x0001__x0001_'9_x0001__x0001_(9_x0001__x0001_)9_x0001__x0001_*9_x0001__x0001_+9_x0001__x0001_,9_x0001__x0001_-9_x0001__x0001_.9_x0001__x0001_/9_x0001__x0001_09_x0001__x0001_19_x0001__x0001_29_x0001__x0001_39_x0001__x0001_49_x0001__x0001_59_x0001__x0001_69_x0001__x0001_79_x0001__x0001_89_x0001__x0001_99_x0001__x0001_:9_x0001__x0001_;9_x0001__x0001_&lt;9_x0001__x0001_=9_x0001__x0001_&gt;9_x0001__x0001_?9_x0001__x0001_@9_x0001__x0001_A9_x0001__x0001_B9_x0001__x0001_C9_x0001__x0001_D9_x0001__x0001_E9_x0001__x0001_F9_x0001__x0001_G9_x0001__x0001_H9_x0001__x0001_I9_x0001__x0001_J9_x0001__x0001_K9_x0001__x0001_L9_x0001__x0001_M9_x0001__x0001__x0001__x0002_N9_x0001__x0001_O9_x0001__x0001_P9_x0001__x0001_Q9_x0001__x0001_R9_x0001__x0001_S9_x0001__x0001_T9_x0001__x0001_U9_x0001__x0001_V9_x0001__x0001_W9_x0001__x0001_X9_x0001__x0001_Y9_x0001__x0001_Z9_x0001__x0001_[9_x0001__x0001_\9_x0001__x0001_]9_x0001__x0001_^9_x0001__x0001__9_x0001__x0001_`9_x0001__x0001_a9_x0001__x0001_b9_x0001__x0001_c9_x0001__x0001_d9_x0001__x0001_e9_x0001__x0001_f9_x0001__x0001_g9_x0001__x0001_h9_x0001__x0001_i9_x0001__x0001_j9_x0001__x0001_k9_x0001__x0001_l9_x0001__x0001_m9_x0001__x0001_n9_x0001__x0001_o9_x0001__x0001_p9_x0001__x0001_q9_x0001__x0001_r9_x0001__x0001_s9_x0001__x0001_t9_x0001__x0001_u9_x0001__x0001_v9_x0001__x0001_w9_x0001__x0001_x9_x0001__x0001_y9_x0001__x0001_z9_x0001__x0001_{9_x0001__x0001_|9_x0001__x0001_}9_x0001__x0001_~9_x0001__x0001_9_x0001__x0001_9_x0001__x0001_9_x0001__x0001_9_x0001__x0001_9_x0001__x0001_9_x0001__x0001_9_x0001__x0001_9_x0001__x0001_9_x0001__x0001_9_x0001__x0001_9_x0001__x0001_9_x0001__x0001_9_x0001__x0001_9_x0001__x0001__x0001__x0002_9_x0001__x0001_9_x0001__x0001_9_x0001__x0001_9_x0001__x0001_9_x0001__x0001_9_x0001__x0001_9_x0001__x0001_9_x0001__x0001_9_x0001__x0001_9_x0001__x0001_9_x0001__x0001_9_x0001__x0001_9_x0001__x0001_9_x0001__x0001_9_x0001__x0001_9_x0001__x0001_9_x0001__x0001_9_x0001__x0001_9_x0001__x0001_ 9_x0001__x0001_¡9_x0001__x0001_¢9_x0001__x0001_£9_x0001__x0001_¤9_x0001__x0001_¥9_x0001__x0001_¦9_x0001__x0001_§9_x0001__x0001_¨9_x0001__x0001_©9_x0001__x0001_ª9_x0001__x0001_«9_x0001__x0001_¬9_x0001__x0001_­9_x0001__x0001_®9_x0001__x0001_¯9_x0001__x0001_°9_x0001__x0001_±9_x0001__x0001_²9_x0001__x0001_³9_x0001__x0001_´9_x0001__x0001_µ9_x0001__x0001_¶9_x0001__x0001_·9_x0001__x0001_¸9_x0001__x0001_¹9_x0001__x0001_º9_x0001__x0001_»9_x0001__x0001_¼9_x0001__x0001_½9_x0001__x0001_¾9_x0001__x0001_¿9_x0001__x0001_À9_x0001__x0001_Á9_x0001__x0001_Â9_x0001__x0001_Ã9_x0001__x0001_Ä9_x0001__x0001_Å9_x0001__x0001_Æ9_x0001__x0001_Ç9_x0001__x0001_È9_x0001__x0001_É9_x0001__x0001_Ê9_x0001__x0001_Ë9_x0001__x0001__x000B__x000C_Ì9_x000B__x000B_Í9_x000B__x000B_Î9_x000B__x000B_Ï9_x000B__x000B_Ð9_x000B__x000B_Ñ9_x000B__x000B_Ò9_x000B__x000B_Ó9_x000B__x000B_Ô9_x000B__x000B_Õ9_x000B__x000B_Ö9_x000B__x000B_×9_x000B__x000B_Ø9_x000B__x000B_Ù9_x000B__x000B_Ú9_x000B__x000B_Û9_x000B__x000B_Ü9_x000B__x000B_Ý9_x000B__x000B_Þ9_x000B__x000B_ß9_x000B__x000B_à9_x000B__x000B_á9_x000B__x000B_â9_x000B__x000B_ã9_x000B__x000B_ä9_x000B__x000B_å9_x000B__x000B_æ9_x000B__x000B_ç9_x000B__x000B_è9_x000B__x000B_é9_x000B__x000B_ê9_x000B__x000B_ë9_x000B__x000B_ì9_x000B__x000B_í9_x000B__x000B_î9_x000B__x000B_ï9_x000B__x000B_ð9_x000B__x000B_ñ9_x000B__x000B_ò9_x000B__x000B_ó9_x000B__x000B_ô9_x000B__x000B_õ9_x000B__x000B_ö9_x000B__x000B_÷9_x000B__x000B_ø9_x000B__x000B_ù9_x000B__x000B_ú9_x000B__x000B_û9_x000B__x000B_ü9_x000B__x000B_ý9_x000B__x000B_þ9_x000B__x000B_ÿ9_x000B__x000B__x000B_:_x000B__x000B__x0001_:_x000B__x000B__x0002_:_x000B__x000B__x0003_:_x000B__x000B__x0004_:_x000B__x000B__x0005_:_x000B__x000B__x0006_:_x000B__x000B__x0007_:_x000B__x000B__x0008_:_x000B__x000B_	:_x000B__x000B__x000C_:_x000B__x000B__x0001__x0002__x000B_:_x0001__x0001__x000C_:_x0001__x0001__x000D_:_x0001__x0001__x000E_:_x0001__x0001__x000F_:_x0001__x0001__x0010_:_x0001__x0001__x0011_:_x0001__x0001__x0012_:_x0001__x0001__x0013_:_x0001__x0001__x0014_:_x0001__x0001__x0015_:_x0001__x0001__x0016_:_x0001__x0001__x0017_:_x0001__x0001__x0018_:_x0001__x0001__x0019_:_x0001__x0001__x001A_:_x0001__x0001__x001B_:_x0001__x0001__x001C_:_x0001__x0001__x001D_:_x0001__x0001__x001E_:_x0001__x0001__x001F_:_x0001__x0001_ :_x0001__x0001_!:_x0001__x0001_":_x0001__x0001_#:_x0001__x0001_$:_x0001__x0001_%:_x0001__x0001_&amp;:_x0001__x0001_':_x0001__x0001_(:_x0001__x0001_):_x0001__x0001_*:_x0001__x0001_+:_x0001__x0001_,:_x0001__x0001_-:_x0001__x0001_.:_x0001__x0001_/:_x0001__x0001_0:_x0001__x0001_1:_x0001__x0001_2:_x0001__x0001_3:_x0001__x0001_4:_x0001__x0001_5:_x0001__x0001_6:_x0001__x0001_7:_x0001__x0001_8:_x0001__x0001_9:_x0001__x0001_::_x0001__x0001_;:_x0001__x0001_&lt;:_x0001__x0001_=:_x0001__x0001_&gt;:_x0001__x0001_?:_x0001__x0001_@:_x0001__x0001_A:_x0001__x0001_B:_x0001__x0001_C:_x0001__x0001_D:_x0001__x0001_E:_x0001__x0001_F:_x0001__x0001_G:_x0001__x0001_H:_x0001__x0001_I:_x0001__x0001__x0001__x0002_J:_x0001__x0001_K:_x0001__x0001_L:_x0001__x0001_M:_x0001__x0001_N:_x0001__x0001_O:_x0001__x0001_P:_x0001__x0001_Q:_x0001__x0001_R:_x0001__x0001_S:_x0001__x0001_T:_x0001__x0001_U:_x0001__x0001_V:_x0001__x0001_W:_x0001__x0001_X:_x0001__x0001_Y:_x0001__x0001_Z:_x0001__x0001_[:_x0001__x0001_\:_x0001__x0001_]:_x0001__x0001_^:_x0001__x0001__:_x0001__x0001_`:_x0001__x0001_a:_x0001__x0001_b:_x0001__x0001_c:_x0001__x0001_d:_x0001__x0001_e:_x0001__x0001_f:_x0001__x0001_g:_x0001__x0001_h:_x0001__x0001_i:_x0001__x0001_j:_x0001__x0001_k:_x0001__x0001_l:_x0001__x0001_m:_x0001__x0001_n:_x0001__x0001_o:_x0001__x0001_p:_x0001__x0001_q:_x0001__x0001_r:_x0001__x0001_s:_x0001__x0001_t:_x0001__x0001_u:_x0001__x0001_v:_x0001__x0001_w:_x0001__x0001_x:_x0001__x0001_y:_x0001__x0001_z:_x0001__x0001_{:_x0001__x0001_|:_x0001__x0001_}:_x0001__x0001_~:_x0001__x0001_:_x0001__x0001_:_x0001__x0001_:_x0001__x0001_:_x0001__x0001_:_x0001__x0001_:_x0001__x0001_:_x0001__x0001_:_x0001__x0001_:_x0001__x0001_:_x0001__x0001__x0001__x0002_:_x0001__x0001_:_x0001__x0001_:_x0001__x0001_:_x0001__x0001_:_x0001__x0001_:_x0001__x0001_:_x0001__x0001_:_x0001__x0001_:_x0001__x0001_:_x0001__x0001_:_x0001__x0001_:_x0001__x0001_:_x0001__x0001_:_x0001__x0001_:_x0001__x0001_:_x0001__x0001_:_x0001__x0001_:_x0001__x0001_:_x0001__x0001_:_x0001__x0001_:_x0001__x0001_:_x0001__x0001_:_x0001__x0001_ :_x0001__x0001_¡:_x0001__x0001_¢:_x0001__x0001_£:_x0001__x0001_¤:_x0001__x0001_¥:_x0001__x0001_¦:_x0001__x0001_§:_x0001__x0001_¨:_x0001__x0001_©:_x0001__x0001_ª:_x0001__x0001_«:_x0001__x0001_¬:_x0001__x0001_­:_x0001__x0001_®:_x0001__x0001_¯:_x0001__x0001_°:_x0001__x0001_±:_x0001__x0001_²:_x0001__x0001_³:_x0001__x0001_´:_x0001__x0001_µ:_x0001__x0001_¶:_x0001__x0001_·:_x0001__x0001_¸:_x0001__x0001_¹:_x0001__x0001_º:_x0001__x0001_»:_x0001__x0001_¼:_x0001__x0001_½:_x0001__x0001_¾:_x0001__x0001_¿:_x0001__x0001_À:_x0001__x0001_Á:_x0001__x0001_Â:_x0001__x0001_Ã:_x0001__x0001_Ä:_x0001__x0001_Å:_x0001__x0001_Æ:_x0001__x0001_Ç:_x0001__x0001__x0007__x0008_È:_x0007__x0007_É:_x0007__x0007_Ê:_x0007__x0007_Ë:_x0007__x0007_Ì:_x0007__x0007_Í:_x0007__x0007_Î:_x0007__x0007_Ï:_x0007__x0007_Ð:_x0007__x0007_Ñ:_x0007__x0007_Ò:_x0007__x0007_Ó:_x0007__x0007_Ô:_x0007__x0007_Õ:_x0007__x0007_Ö:_x0007__x0007_×:_x0007__x0007_Ø:_x0007__x0007_Ù:_x0007__x0007_Ú:_x0007__x0007_Û:_x0007__x0007_Ü:_x0007__x0007_Ý:_x0007__x0007_Þ:_x0007__x0007_ß:_x0007__x0007_à:_x0007__x0007_á:_x0007__x0007_â:_x0007__x0007_ã:_x0007__x0007_ä:_x0007__x0007_å:_x0007__x0007_æ:_x0007__x0007_ç:_x0007__x0007_è:_x0007__x0007_é:_x0007__x0007_ê:_x0007__x0007_ë:_x0007__x0007_ì:_x0007__x0007_í:_x0007__x0007_î:_x0007__x0007_ï:_x0007__x0007_ð:_x0007__x0007_ñ:_x0007__x0007_ò:_x0007__x0007_ó:_x0007__x0007_ô:_x0007__x0007_õ:_x0007__x0007_ö:_x0007__x0007_÷:_x0007__x0007_ø:_x0007__x0007_ù:_x0007__x0007_ú:_x0007__x0007_û:_x0007__x0007_ü:_x0007__x0007_ý:_x0007__x0007_þ:_x0007__x0007_ÿ:_x0007__x0007__x0007_;_x0007__x0007__x0001_;_x0007__x0007__x0002_;_x0007__x0007__x0003_;_x0007__x0007__x0004_;_x0007__x0007__x0005_;_x0007__x0007__x0006_;_x0007__x0007__x0001__x0002__x0007_;_x0001__x0001__x0008_;_x0001__x0001_	;_x0001__x0001__x0002_;_x0001__x0001__x000B_;_x0001__x0001__x000C_;_x0001__x0001__x000D_;_x0001__x0001__x000E_;_x0001__x0001__x000F_;_x0001__x0001__x0010_;_x0001__x0001__x0011_;_x0001__x0001__x0012_;_x0001__x0001__x0013_;_x0001__x0001__x0014_;_x0001__x0001__x0015_;_x0001__x0001__x0016_;_x0001__x0001__x0017_;_x0001__x0001__x0018_;_x0001__x0001__x0019_;_x0001__x0001__x001A_;_x0001__x0001__x001B_;_x0001__x0001__x001C_;_x0001__x0001__x001D_;_x0001__x0001__x001E_;_x0001__x0001__x001F_;_x0001__x0001_ ;_x0001__x0001_!;_x0001__x0001_";_x0001__x0001_#;_x0001__x0001_$;_x0001__x0001_%;_x0001__x0001_&amp;;_x0001__x0001_';_x0001__x0001_(;_x0001__x0001_);_x0001__x0001_*;_x0001__x0001_+;_x0001__x0001_,;_x0001__x0001_-;_x0001__x0001_.;_x0001__x0001_/;_x0001__x0001_0;_x0001__x0001_1;_x0001__x0001_2;_x0001__x0001_3;_x0001__x0001_4;_x0001__x0001_5;_x0001__x0001_6;_x0001__x0001_7;_x0001__x0001_8;_x0001__x0001_9;_x0001__x0001_:;_x0001__x0001_;;_x0001__x0001_&lt;;_x0001__x0001_=;_x0001__x0001_&gt;;_x0001__x0001_?;_x0001__x0001_@;_x0001__x0001_A;_x0001__x0001_B;_x0001__x0001_C;_x0001__x0001_D;_x0001__x0001_E;_x0001__x0001__x0001__x0002_F;_x0001__x0001_G;_x0001__x0001_H;_x0001__x0001_I;_x0001__x0001_J;_x0001__x0001_K;_x0001__x0001_L;_x0001__x0001_M;_x0001__x0001_N;_x0001__x0001_O;_x0001__x0001_P;_x0001__x0001_Q;_x0001__x0001_R;_x0001__x0001_S;_x0001__x0001_T;_x0001__x0001_U;_x0001__x0001_V;_x0001__x0001_W;_x0001__x0001_X;_x0001__x0001_Y;_x0001__x0001_Z;_x0001__x0001_[;_x0001__x0001_\;_x0001__x0001_];_x0001__x0001_^;_x0001__x0001__;_x0001__x0001_`;_x0001__x0001_a;_x0001__x0001_b;_x0001__x0001_c;_x0001__x0001_d;_x0001__x0001_e;_x0001__x0001_f;_x0001__x0001_g;_x0001__x0001_h;_x0001__x0001_i;_x0001__x0001_j;_x0001__x0001_k;_x0001__x0001_l;_x0001__x0001_m;_x0001__x0001_n;_x0001__x0001_o;_x0001__x0001_p;_x0001__x0001_q;_x0001__x0001_r;_x0001__x0001_s;_x0001__x0001_t;_x0001__x0001_u;_x0001__x0001_v;_x0001__x0001_w;_x0001__x0001_x;_x0001__x0001_y;_x0001__x0001_z;_x0001__x0001_{;_x0001__x0001_|;_x0001__x0001_};_x0001__x0001_~;_x0001__x0001_;_x0001__x0001_;_x0001__x0001_;_x0001__x0001_;_x0001__x0001_;_x0001__x0001_;_x0001__x0001__x0001__x0002_;_x0001__x0001_;_x0001__x0001_;_x0001__x0001_;_x0001__x0001_;_x0001__x0001_;_x0001__x0001_;_x0001__x0001_;_x0001__x0001_;_x0001__x0001_;_x0001__x0001_;_x0001__x0001_;_x0001__x0001_;_x0001__x0001_;_x0001__x0001_;_x0001__x0001_;_x0001__x0001_;_x0001__x0001_;_x0001__x0001_;_x0001__x0001_;_x0001__x0001_;_x0001__x0001_;_x0001__x0001_;_x0001__x0001_;_x0001__x0001_;_x0001__x0001_;_x0001__x0001_;_x0001__x0001_ ;_x0001__x0001_¡;_x0001__x0001_¢;_x0001__x0001_£;_x0001__x0001_¤;_x0001__x0001_¥;_x0001__x0001_¦;_x0001__x0001_§;_x0001__x0001_¨;_x0001__x0001_©;_x0001__x0001_ª;_x0001__x0001_«;_x0001__x0001_¬;_x0001__x0001_­;_x0001__x0001_®;_x0001__x0001_¯;_x0001__x0001_°;_x0001__x0001_±;_x0001__x0001_²;_x0001__x0001_³;_x0001__x0001_´;_x0001__x0001_µ;_x0001__x0001_¶;_x0001__x0001_·;_x0001__x0001_¸;_x0001__x0001_¹;_x0001__x0001_º;_x0001__x0001_»;_x0001__x0001_¼;_x0001__x0001_½;_x0001__x0001_¾;_x0001__x0001_¿;_x0001__x0001_À;_x0001__x0001_Á;_x0001__x0001_Â;_x0001__x0001_Ã;_x0001__x0001__x0003__x0004_Ä;_x0003__x0003_Å;_x0003__x0003_Æ;_x0003__x0003_Ç;_x0003__x0003_È;_x0003__x0003_É;_x0003__x0003_Ê;_x0003__x0003_Ë;_x0003__x0003_Ì;_x0003__x0003_Í;_x0003__x0003_Î;_x0003__x0003_Ï;_x0003__x0003_Ð;_x0003__x0003_Ñ;_x0003__x0003_Ò;_x0003__x0003_Ó;_x0003__x0003_Ô;_x0003__x0003_Õ;_x0003__x0003_Ö;_x0003__x0003_×;_x0003__x0003_Ø;_x0003__x0003_Ù;_x0003__x0003_Ú;_x0003__x0003_Û;_x0003__x0003_Ü;_x0003__x0003_Ý;_x0003__x0003_Þ;_x0003__x0003_ß;_x0003__x0003_à;_x0003__x0003_á;_x0003__x0003_â;_x0003__x0003_ã;_x0003__x0003_ä;_x0003__x0003_å;_x0003__x0003_æ;_x0003__x0003_ç;_x0003__x0003_è;_x0003__x0003_é;_x0003__x0003_ê;_x0003__x0003_ë;_x0003__x0003_ì;_x0003__x0003_í;_x0003__x0003_î;_x0003__x0003_ï;_x0003__x0003_ð;_x0003__x0003_ñ;_x0003__x0003_ò;_x0003__x0003_ó;_x0003__x0003_ô;_x0003__x0003_õ;_x0003__x0003_ö;_x0003__x0003_÷;_x0003__x0003_ø;_x0003__x0003_ù;_x0003__x0003_ú;_x0003__x0003_û;_x0003__x0003_ü;_x0003__x0003_ý;_x0003__x0003_þ;_x0003__x0003_ÿ;_x0003__x0003__x0003_&lt;_x0003__x0003__x0001_&lt;_x0003__x0003__x0002_&lt;_x0003__x0003__x0001__x0002__x0003_&lt;_x0001__x0001__x0004_&lt;_x0001__x0001__x0005_&lt;_x0001__x0001__x0006_&lt;_x0001__x0001__x0007_&lt;_x0001__x0001__x0008_&lt;_x0001__x0001_	&lt;_x0001__x0001__x0002_&lt;_x0001__x0001__x000B_&lt;_x0001__x0001__x000C_&lt;_x0001__x0001__x000D_&lt;_x0001__x0001__x000E_&lt;_x0001__x0001__x000F_&lt;_x0001__x0001__x0010_&lt;_x0001__x0001__x0011_&lt;_x0001__x0001__x0012_&lt;_x0001__x0001__x0013_&lt;_x0001__x0001__x0014_&lt;_x0001__x0001__x0015_&lt;_x0001__x0001__x0016_&lt;_x0001__x0001__x0017_&lt;_x0001__x0001__x0018_&lt;_x0001__x0001__x0019_&lt;_x0001__x0001__x001A_&lt;_x0001__x0001__x001B_&lt;_x0001__x0001__x001C_&lt;_x0001__x0001__x001D_&lt;_x0001__x0001__x001E_&lt;_x0001__x0001__x001F_&lt;_x0001__x0001_ &lt;_x0001__x0001_!&lt;_x0001__x0001_"&lt;_x0001__x0001_#&lt;_x0001__x0001_$&lt;_x0001__x0001_%&lt;_x0001__x0001_&amp;&lt;_x0001__x0001_'&lt;_x0001__x0001_(&lt;_x0001__x0001_)&lt;_x0001__x0001_*&lt;_x0001__x0001_+&lt;_x0001__x0001_,&lt;_x0001__x0001_-&lt;_x0001__x0001_.&lt;_x0001__x0001_/&lt;_x0001__x0001_0&lt;_x0001__x0001_1&lt;_x0001__x0001_2&lt;_x0001__x0001_3&lt;_x0001__x0001_4&lt;_x0001__x0001_5&lt;_x0001__x0001_6&lt;_x0001__x0001_7&lt;_x0001__x0001_8&lt;_x0001__x0001_9&lt;_x0001__x0001_:&lt;_x0001__x0001_;&lt;_x0001__x0001_&lt;&lt;_x0001__x0001_=&lt;_x0001__x0001_&gt;&lt;_x0001__x0001_?&lt;_x0001__x0001_@&lt;_x0001__x0001_A&lt;_x0001__x0001__x0001__x0002_B&lt;_x0001__x0001_C&lt;_x0001__x0001_D&lt;_x0001__x0001_E&lt;_x0001__x0001_F&lt;_x0001__x0001_G&lt;_x0001__x0001_H&lt;_x0001__x0001_I&lt;_x0001__x0001_J&lt;_x0001__x0001_K&lt;_x0001__x0001_L&lt;_x0001__x0001_M&lt;_x0001__x0001_N&lt;_x0001__x0001_O&lt;_x0001__x0001_P&lt;_x0001__x0001_Q&lt;_x0001__x0001_R&lt;_x0001__x0001_S&lt;_x0001__x0001_T&lt;_x0001__x0001_U&lt;_x0001__x0001_V&lt;_x0001__x0001_W&lt;_x0001__x0001_X&lt;_x0001__x0001_Y&lt;_x0001__x0001_Z&lt;_x0001__x0001_[&lt;_x0001__x0001_\&lt;_x0001__x0001_]&lt;_x0001__x0001_^&lt;_x0001__x0001__&lt;_x0001__x0001_`&lt;_x0001__x0001_a&lt;_x0001__x0001_b&lt;_x0001__x0001_c&lt;_x0001__x0001_d&lt;_x0001__x0001_e&lt;_x0001__x0001_f&lt;_x0001__x0001_g&lt;_x0001__x0001_h&lt;_x0001__x0001_i&lt;_x0001__x0001_j&lt;_x0001__x0001_k&lt;_x0001__x0001_l&lt;_x0001__x0001_m&lt;_x0001__x0001_n&lt;_x0001__x0001_o&lt;_x0001__x0001_p&lt;_x0001__x0001_q&lt;_x0001__x0001_r&lt;_x0001__x0001_s&lt;_x0001__x0001_t&lt;_x0001__x0001_u&lt;_x0001__x0001_v&lt;_x0001__x0001_w&lt;_x0001__x0001_x&lt;_x0001__x0001_y&lt;_x0001__x0001_z&lt;_x0001__x0001_{&lt;_x0001__x0001_|&lt;_x0001__x0001_}&lt;_x0001__x0001_~&lt;_x0001__x0001_&lt;_x0001__x0001_&lt;_x0001__x0001_</t>
  </si>
  <si>
    <t>77ccd80c7c6c36ce12d3efb32a68a238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</si>
  <si>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GF1_rK0qDwEADACxAAwjACYAOQBHAFsAXABoAHQAiwCtAKcAKgD//wAAAAAAAQQAAAAABSMsIyMwAAAAAQhTZXZlcml0eQEAAQEQAAIAAQpTdGF0aXN0aWNzAwEBAP8BAQEBAQABAQEAAgABAQEBAQABAQEAAgABeAACDwAIU2V2ZXJpdHkAAC8BAgACAJMAnQABAQIBmpmZmZmZqT8AAGZmZmZmZu4/AAAFAAEBAQABAQEA</t>
  </si>
  <si>
    <t>e06ab028378b38e639be6f2eef336555/0ÐÏ_x0011_à¡±_x001A_á////////////////&gt;/_x0003_/þÿ	/_x0006_///////////|///_x0001_////////_x0010_//_x0002_///_x0001_///q///_x0001_///////_x0004_///_x0005_///_x0006_///_x0007_///_x0008_///	///0///_x000B_///_x000C_///_x000D_///_x000E_///_x000F_///_x0010_///_x0011_///_x0012_///_x0013_///_x0014_///_x0015_///_x0016_///_x0017_///_x0018_///_x0019_///_x001A_///_x001B_///_x001C_///_x001D_///_x001E_///_x001F_/// ///!///"///#///$///%///&amp;///'///(///)///*///+///,///-///.///_x0001__x0002_/_x0001__x0001__x0001_0_x0001__x0001__x0001_1_x0001__x0001__x0001_2_x0001__x0001__x0001_3_x0001__x0001__x0001_4_x0001__x0001__x0001_5_x0001__x0001__x0001_6_x0001__x0001__x0001_7_x0001__x0001__x0001_8_x0001__x0001__x0001_9_x0001__x0001__x0001_:_x0001__x0001__x0001_;_x0001__x0001__x0001_&lt;_x0001__x0001__x0001_=_x0001__x0001__x0001_&gt;_x0001__x0001__x0001_?_x0001__x0001__x0001_@_x0001__x0001__x0001_A_x0001__x0001__x0001_B_x0001__x0001__x0001_C_x0001__x0001__x0001_D_x0001__x0001__x0001_E_x0001__x0001__x0001_F_x0001__x0001__x0001_G_x0001__x0001__x0001_H_x0001__x0001__x0001_I_x0001__x0001__x0001_J_x0001__x0001__x0001_K_x0001__x0001__x0001_L_x0001__x0001__x0001_M_x0001__x0001__x0001_N_x0001__x0001__x0001_O_x0001__x0001__x0001_P_x0001__x0001__x0001_Q_x0001__x0001__x0001_R_x0001__x0001__x0001_S_x0001__x0001__x0001_T_x0001__x0001__x0001_U_x0001__x0001__x0001_V_x0001__x0001__x0001_W_x0001__x0001__x0001_X_x0001__x0001__x0001_Y_x0001__x0001__x0001_Z_x0001__x0001__x0001_[_x0001__x0001__x0001_\_x0001__x0001__x0001_]_x0001__x0001__x0001_^_x0001__x0001__x0001___x0001__x0001__x0001_`_x0001__x0001__x0001_a_x0001__x0001__x0001_b_x0001__x0001__x0001_c_x0001__x0001__x0001_d_x0001__x0001__x0001_e_x0001__x0001__x0001_f_x0001__x0001__x0001_g_x0001__x0001__x0001_h_x0001__x0001__x0001_i_x0001__x0001__x0001_j_x0001__x0001__x0001_k_x0001__x0001__x0001_l_x0001__x0001__x0001_m_x0001__x0001__x0001__x0001__x0002_n_x0001__x0001__x0001_o_x0001__x0001__x0001_ýÿÿÿþÿÿÿþÿÿÿ=_x0001__x0001_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_x0001__x0002_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ýÿÿÿüÿÿÿýÿÿÿýÿÿÿýÿÿÿýÿÿÿýÿÿÿýÿÿÿýÿÿÿýÿÿÿýÿÿÿýÿÿÿ_x0003__x0004_ýÿÿÿýÿÿÿýÿÿÿýÿÿÿR_x0003_o_x0003_o_x0003_t_x0003_ _x0003_E_x0003_n_x0003_t_x0003_r_x0003_y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0016__x0003__x0005__x0003_ÿÿÿÿÿÿÿÿ_x0001__x0003__x0003__x0003__x0003__x0003__x0003__x0003__x0003__x0003__x0003__x0003__x0003__x0003__x0003__x0003__x0003__x0003__x0003__x0003__x0003__x0003__x0003__x0003__x0003__x0003__x0003__x0003__x0003__x0003__x0003__x0003_pr&lt;OàÎ_x0001_þÿÿÿ_x0003__x0003__x0003__x0003__x0003__x0003__x0003__x0003_R_x0003_S_x0003_K_x0003_L_x0003_I_x0003_B_x0003_ _x0003_D_x0003_a_x0003_t_x0003_a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0018__x0003__x0002__x0001_ÿÿÿÿÿÿÿÿÿÿÿÿ_x0003__x0003__x0003__x0003__x0003__x0003__x0003__x0003__x0003__x0003__x0003__x0003__x0003__x0003__x0003__x0003__x0003__x0003__x0003__x0003__x0003__x0003__x0003__x0003__x0003__x0003__x0003__x0003__x0001__x0002__x0001__x0001__x0001__x0001__x0001__x0001__x0001__x0001__x0001__x0001__x0001_coz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ÿÿÿÿÿÿÿÿÿÿÿÿ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ÿÿÿÿÿÿÿÿÿÿÿÿ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0001__x0002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0007__x0008_ÿÿÿÿÿÿÿÿÿÿÿÿÿÿÿÿÿÿÿÿÿÿÿÿÿÿÿÿÿÿÿÿR(10,RiskPert(0,0.25,1))))_x0007__x0007__x0007__x0007__x0004__x0007__x0007__x0007__x0007__x0007__x0007__x0007__x0003__x0007__x0007__x0007__x0001__x0007__x0007__x0007_j_x0007__x0007__x0007__x0007__x0007__x0007__x0007__x0001__x0007__x0007__x0007__x0007__x0007__x0007__x0007__x0007__x0007__x0007__x0007__x0007__x0007__x0007__x0007__x0007__x0007__x0007__x0007__x0004__x0007__x0007__x0007__x0012__x0007__x0007__x0007_+_x0007__x0007__x0007__x0007__x0007__x0007__x0007__x0001__x0007__x0007__x0007__x0007__x0007__x0007__x0007__x0007__x0007__x0007__x0007__x0007__x0007__x0007__x0007__x0007__x0007__x0007__x0007__x0005__x0007__x0007__x0007_7_x0007__x0007__x0007_J_x0007__x0007__x0007__x0007__x0007__x0007__x0007__x0001__x0007__x0007__x0007__x0007__x0007__x0007__x0007__x0007__x0007__x0007__x0007__x0007__x0007__x0007__x0007__x0007__x0007__x0007__x0007__x0006__x0007__x0007__x0007_U_x0007__x0007__x0007_g_x0007__x0007__x0007__x0007__x0007__x0007__x0007__x0001__x0007__x0007__x0007__x0007__x0007__x0007__x0007__x0007__x0007__x0007__x0007__x0007__x0007__x0007__x0007__x0007__x0007__x0007__x0007__x0002__x0007__x0007__x0007_I5j_x0007__x0007__x0007_=RiskMakeInput(IF(RiskDiscre_x0003__x0005_te({0,1},K5:L5)=0,POWER(10,RiskPert(0,0.1,0.5)),POWER(10,RiskPert(0,0.25,1))))_x0003__x0003__x0003__x0003__x0004__x0003__x0003__x0003__x0003__x0003__x0003__x0003__x0007__x0003__x0003__x0003__x0001__x0003__x0003__x0003_j_x0003__x0003__x0003__x0003__x0003__x0003__x0003__x0001__x0003__x0003__x0003__x0003__x0003__x0003__x0003__x0003__x0003__x0003__x0003__x0003__x0003__x0003__x0003__x0003__x0003__x0003__x0003__x0008__x0003__x0003__x0003__x0012__x0003__x0003__x0003_+_x0003__x0003__x0003__x0003__x0003__x0003__x0003__x0001__x0003__x0003__x0003__x0003__x0003__x0003__x0003__x0003__x0003__x0003__x0003__x0003__x0003__x0003__x0003__x0003__x0003__x0003__x0003_	_x0003__x0003__x0003_7_x0003__x0003__x0003_J_x0003__x0003__x0003__x0003__x0003__x0003__x0003__x0001__x0003__x0003__x0003__x0003__x0003__x0003__x0003__x0003__x0003__x0003__x0003__x0003__x0003__x0003__x0003__x0003__x0003__x0003__x0003__x0005__x0003__x0003__x0003_U_x0003__x0003__x0003_g_x0003__x0003__x0003__x0003__x0003__x0003__x0003__x0001__x0003__x0003__x0003__x0003__x0003__x0003__x0003__x0003__x0003__x0003__x0003__x0003__x0003__x0003__x0003__x0003__x0003__x0003__x0003__x0002__x0003__x0003__x0003_I6j_x0003__x0003__x0003_=RiskMak_x0001__x0002_eInput(IF(RiskDiscrete({0,1},K6:L6)=0,PO_x0001__x0001__x0001__x0001__x0001__x0001__x0001__x0001__x0001__x0001__x0001__x0001__x0001__x0001__x0001__x0001__x0001__x0001__x0001__x0001__x0001__x0001__x0001__x0001__x0001__x0001__x0001__x0001__x0001__x0001__x0001__x0001__x0001__x0001__x0001__x0001__x0001__x0001__x0001__x0001__x0001__x0001__x0001__x0001__x0001__x0001__x0001__x0001__x0001__x0001__x0001__x0001__x0001__x0001__x0001__x0001__x0001__x0001__x0001__x0001__x0001__x0001__x0001__x0001__x0001__x0001__x0001__x0001__x0001__x0001__x0001__x0001__x0001__x0001__x0001__x0001__x0001__x0001__x0001__x0001__x0001__x0001__x0001__x0001__x0001__x0001__x0001__x0001__x0001__x0001__x0001__x0001__x0001_ _x0001__x0001__x0001_¡_x0001__x0001__x0001_¢_x0001__x0001__x0001_£_x0001__x0001__x0001_¤_x0001__x0001__x0001_¥_x0001__x0001__x0001_¦_x0001__x0001__x0001_§_x0001__x0001__x0001_¨_x0001__x0001__x0001_©_x0001__x0001__x0001_ª_x0001__x0001__x0001_«_x0001__x0001__x0001_¬_x0001__x0001__x0001_­_x0001__x0001__x0001_®_x0001__x0001__x0001_¯_x0001__x0001__x0001_°_x0001__x0001__x0001_±_x0001__x0001__x0001_²_x0001__x0001__x0001_³_x0001__x0001__x0001_´_x0001__x0001__x0001_µ_x0001__x0001__x0001__x0001__x0002_¶_x0001__x0001__x0001_·_x0001__x0001__x0001_¸_x0001__x0001__x0001_¹_x0001__x0001__x0001_º_x0001__x0001__x0001_»_x0001__x0001__x0001_¼_x0001__x0001__x0001_½_x0001__x0001__x0001_¾_x0001__x0001__x0001_¿_x0001__x0001__x0001_À_x0001__x0001__x0001_Á_x0001__x0001__x0001_Â_x0001__x0001__x0001_Ã_x0001__x0001__x0001_Ä_x0001__x0001__x0001_Å_x0001__x0001__x0001_Æ_x0001__x0001__x0001_Ç_x0001__x0001__x0001_È_x0001__x0001__x0001_É_x0001__x0001__x0001_Ê_x0001__x0001__x0001_Ë_x0001__x0001__x0001_Ì_x0001__x0001__x0001_Í_x0001__x0001__x0001_Î_x0001__x0001__x0001_Ï_x0001__x0001__x0001_Ð_x0001__x0001__x0001_Ñ_x0001__x0001__x0001_Ò_x0001__x0001__x0001_Ó_x0001__x0001__x0001_Ô_x0001__x0001__x0001_Õ_x0001__x0001__x0001_Ö_x0001__x0001__x0001_×_x0001__x0001__x0001_Ø_x0001__x0001__x0001_Ù_x0001__x0001__x0001_Ú_x0001__x0001__x0001_Û_x0001__x0001__x0001_Ü_x0001__x0001__x0001_Ý_x0001__x0001__x0001_Þ_x0001__x0001__x0001_ß_x0001__x0001__x0001_à_x0001__x0001__x0001_á_x0001__x0001__x0001_â_x0001__x0001__x0001_ã_x0001__x0001__x0001_ä_x0001__x0001__x0001_å_x0001__x0001__x0001_æ_x0001__x0001__x0001_ç_x0001__x0001__x0001_è_x0001__x0001__x0001_é_x0001__x0001__x0001_ê_x0001__x0001__x0001_ë_x0001__x0001__x0001_ì_x0001__x0001__x0001_í_x0001__x0001__x0001_î_x0001__x0001__x0001_ï_x0001__x0001__x0001_ð_x0001__x0001__x0001_ñ_x0001__x0001__x0001_ò_x0001__x0001__x0001_ó_x0001__x0001__x0001_ô_x0001__x0001__x0001_45õ444ö444÷444ø444ù444ú444û444ü444ý444þ444ÿ4444_x0001_44_x0001__x0001_44_x0002__x0001_44_x0003__x0001_44_x0004__x0001_44_x0005__x0001_44_x0006__x0001_44_x0007__x0001_44_x0008__x0001_44	_x0001_445_x0001_44_x000B__x0001_44_x000C__x0001_44_x000D__x0001_44_x000E__x0001_44_x000F__x0001_44_x0010__x0001_44_x0011__x0001_44_x0012__x0001_44_x0013__x0001_44_x0014__x0001_44_x0015__x0001_44_x0016__x0001_44_x0017__x0001_44_x0018__x0001_44_x0019__x0001_44_x001A__x0001_44_x001B__x0001_44_x001C__x0001_44_x001D__x0001_44_x001E__x0001_44_x001F__x0001_44 _x0001_44!_x0001_44"_x0001_44#_x0001_44$_x0001_44%_x0001_44&amp;_x0001_44'_x0001_44(_x0001_44)_x0001_44*_x0001_44+_x0001_44,_x0001_44-_x0001_44._x0001_44/_x0001_440_x0001_441_x0001_442_x0001_443_x0001_44_x0002__x0003_4_x0001__x0002__x0002_5_x0001__x0002__x0002_6_x0001__x0002__x0002_7_x0001__x0002__x0002_8_x0001__x0002__x0002_9_x0001__x0002__x0002_:_x0001__x0002__x0002_;_x0001__x0002__x0002_&lt;_x0001__x0002__x0002_=_x0001__x0002__x0002_&gt;_x0001__x0002__x0002_?_x0001__x0002__x0002_@_x0001__x0002__x0002_A_x0001__x0002__x0002_B_x0001__x0002__x0002_C_x0001__x0002__x0002_D_x0001__x0002__x0002_E_x0001__x0002__x0002_F_x0001__x0002__x0002_G_x0001__x0002__x0002_H_x0001__x0002__x0002_I_x0001__x0002__x0002_J_x0001__x0002__x0002_K_x0001__x0002__x0002_L_x0001__x0002__x0002_M_x0001__x0002__x0002_N_x0001__x0002__x0002_O_x0001__x0002__x0002_P_x0001__x0002__x0002_Q_x0001__x0002__x0002_R_x0001__x0002__x0002_S_x0001__x0002__x0002_T_x0001__x0002__x0002_U_x0001__x0002__x0002_V_x0001__x0002__x0002_W_x0001__x0002__x0002_X_x0001__x0002__x0002_Y_x0001__x0002__x0002_Z_x0001__x0002__x0002_[_x0001__x0002__x0002_\_x0001__x0002__x0002_]_x0001__x0002__x0002_^_x0001__x0002__x0002___x0001__x0002__x0002_`_x0001__x0002__x0002_a_x0001__x0002__x0002_b_x0001__x0002__x0002_c_x0001__x0002__x0002_d_x0001__x0002__x0002_e_x0001__x0002__x0002_f_x0001__x0002__x0002_g_x0001__x0002__x0002_h_x0001__x0002__x0002_i_x0001__x0002__x0002_j_x0001__x0002__x0002_k_x0001__x0002__x0002_l_x0001__x0002__x0002_m_x0001__x0002__x0002_n_x0001__x0002__x0002_o_x0001__x0002__x0002_p_x0001__x0002__x0002_q_x0001__x0002__x0002_r_x0001__x0002__x0002__x0002__x0003_s_x0001__x0002__x0002_t_x0001__x0002__x0002_u_x0001__x0002__x0002_v_x0001__x0002__x0002_w_x0001__x0002__x0002_x_x0001__x0002__x0002_y_x0001__x0002__x0002_z_x0001__x0002__x0002_{_x0001__x0002__x0002_|_x0001__x0002__x0002_}_x0001__x0002__x0002_~_x0001__x0002__x0002__x0001__x0002__x0002__x0001__x0002__x0002__x0001__x0002__x0002__x0001__x0002__x0002__x0001__x0002__x0002__x0001__x0002__x0002__x0001__x0002__x0002__x0001__x0002__x0002__x0001__x0002__x0002__x0001__x0002__x0002__x0001__x0002__x0002__x0001__x0002__x0002__x0001__x0002__x0002__x0001__x0002__x0002__x0001__x0002__x0002__x0001__x0002__x0002__x0001__x0002__x0002__x0001__x0002__x0002__x0001__x0002__x0002__x0001__x0002__x0002__x0001__x0002__x0002__x0001__x0002__x0002__x0001__x0002__x0002__x0001__x0002__x0002__x0001__x0002__x0002__x0001__x0002__x0002__x0001__x0002__x0002__x0001__x0002__x0002__x0001__x0002__x0002__x0001__x0002__x0002__x0001__x0002__x0002__x0001__x0002__x0002__x0001__x0002__x0002_ _x0001__x0002__x0002_¡_x0001__x0002__x0002_¢_x0001__x0002__x0002_£_x0001__x0002__x0002_¤_x0001__x0002__x0002_¥_x0001__x0002__x0002_¦_x0001__x0002__x0002_§_x0001__x0002__x0002_¨_x0001__x0002__x0002_©_x0001__x0002__x0002_ª_x0001__x0002__x0002_«_x0001__x0002__x0002_¬_x0001__x0002__x0002_­_x0001__x0002__x0002_®_x0001__x0002__x0002_¯_x0001__x0002__x0002_°_x0001__x0002__x0002_±_x0001__x0002__x0002__x0002__x0003_²_x0001__x0002__x0002_³_x0001__x0002__x0002_´_x0001__x0002__x0002_µ_x0001__x0002__x0002_¶_x0001__x0002__x0002_·_x0001__x0002__x0002_¸_x0001__x0002__x0002_¹_x0001__x0002__x0002_º_x0001__x0002__x0002_»_x0001__x0002__x0002_¼_x0001__x0002__x0002_½_x0001__x0002__x0002_¾_x0001__x0002__x0002_¿_x0001__x0002__x0002_À_x0001__x0002__x0002_Á_x0001__x0002__x0002_Â_x0001__x0002__x0002_Ã_x0001__x0002__x0002_Ä_x0001__x0002__x0002_Å_x0001__x0002__x0002_Æ_x0001__x0002__x0002_Ç_x0001__x0002__x0002_È_x0001__x0002__x0002_É_x0001__x0002__x0002_Ê_x0001__x0002__x0002_Ë_x0001__x0002__x0002_Ì_x0001__x0002__x0002_Í_x0001__x0002__x0002_Î_x0001__x0002__x0002_Ï_x0001__x0002__x0002_Ð_x0001__x0002__x0002_Ñ_x0001__x0002__x0002_Ò_x0001__x0002__x0002_Ó_x0001__x0002__x0002_Ô_x0001__x0002__x0002_Õ_x0001__x0002__x0002_Ö_x0001__x0002__x0002_×_x0001__x0002__x0002_Ø_x0001__x0002__x0002_Ù_x0001__x0002__x0002_Ú_x0001__x0002__x0002_Û_x0001__x0002__x0002_Ü_x0001__x0002__x0002_Ý_x0001__x0002__x0002_Þ_x0001__x0002__x0002_ß_x0001__x0002__x0002_à_x0001__x0002__x0002_á_x0001__x0002__x0002_â_x0001__x0002__x0002_ã_x0001__x0002__x0002_ä_x0001__x0002__x0002_å_x0001__x0002__x0002_æ_x0001__x0002__x0002_ç_x0001__x0002__x0002_è_x0001__x0002__x0002_é_x0001__x0002__x0002_ê_x0001__x0002__x0002_ë_x0001__x0002__x0002_ì_x0001__x0002__x0002_í_x0001__x0002__x0002_î_x0001__x0002__x0002_ï_x0001__x0002__x0002_ð_x0001__x0002__x0002_01ñ_x0001_00ò_x0001_00ó_x0001_00ô_x0001_00õ_x0001_00ö_x0001_00÷_x0001_00ø_x0001_00ù_x0001_00ú_x0001_00û_x0001_00ü_x0001_00ý_x0001_00þ_x0001_00ÿ_x0001_000_x0002_00_x0001__x0002_00_x0002__x0002_00_x0003__x0002_00_x0004__x0002_00_x0005__x0002_00_x0006__x0002_00_x0007__x0002_00_x0008__x0002_00	_x0002_001_x0002_00_x000B__x0002_00_x000C__x0002_00_x000D__x0002_00_x000E__x0002_00_x000F__x0002_00_x0010__x0002_00_x0011__x0002_00_x0012__x0002_00_x0013__x0002_00_x0014__x0002_00_x0015__x0002_00_x0016__x0002_00_x0017__x0002_00_x0018__x0002_00_x0019__x0002_00_x001A__x0002_00_x001B__x0002_00_x001C__x0002_00_x001D__x0002_00_x001E__x0002_00_x001F__x0002_00 _x0002_00!_x0002_00"_x0002_00#_x0002_00$_x0002_00%_x0002_00&amp;_x0002_00'_x0002_00(_x0002_00)_x0002_00*_x0002_00+_x0002_00,_x0002_00-_x0002_00._x0002_00/_x0002_00_x0001__x0003_0_x0002__x0001__x0001_1_x0002__x0001__x0001_2_x0002__x0001__x0001_3_x0002__x0001__x0001_4_x0002__x0001__x0001_5_x0002__x0001__x0001_6_x0002__x0001__x0001_7_x0002__x0001__x0001_8_x0002__x0001__x0001_9_x0002__x0001__x0001_:_x0002__x0001__x0001_;_x0002__x0001__x0001_&lt;_x0002__x0001__x0001_=_x0002__x0001__x0001_&gt;_x0002__x0001__x0001_?_x0002__x0001__x0001_@_x0002__x0001__x0001_A_x0002__x0001__x0001_B_x0002__x0001__x0001_C_x0002__x0001__x0001_D_x0002__x0001__x0001_E_x0002__x0001__x0001_F_x0002__x0001__x0001_G_x0002__x0001__x0001_H_x0002__x0001__x0001_I_x0002__x0001__x0001_J_x0002__x0001__x0001_K_x0002__x0001__x0001_L_x0002__x0001__x0001_M_x0002__x0001__x0001_N_x0002__x0001__x0001_O_x0002__x0001__x0001_P_x0002__x0001__x0001_Q_x0002__x0001__x0001_R_x0002__x0001__x0001_S_x0002__x0001__x0001_T_x0002__x0001__x0001_U_x0002__x0001__x0001_V_x0002__x0001__x0001_W_x0002__x0001__x0001_X_x0002__x0001__x0001_Y_x0002__x0001__x0001_Z_x0002__x0001__x0001_[_x0002__x0001__x0001_\_x0002__x0001__x0001_]_x0002__x0001__x0001_^_x0002__x0001__x0001___x0002__x0001__x0001_`_x0002__x0001__x0001_a_x0002__x0001__x0001_b_x0002__x0001__x0001_c_x0002__x0001__x0001_d_x0002__x0001__x0001_e_x0002__x0001__x0001_f_x0002__x0001__x0001_g_x0002__x0001__x0001_h_x0002__x0001__x0001_i_x0002__x0001__x0001_j_x0002__x0001__x0001_k_x0002__x0001__x0001_l_x0002__x0001__x0001_m_x0002__x0001__x0001_n_x0002__x0001__x0001__x0001__x0003_o_x0002__x0001__x0001_p_x0002__x0001__x0001_q_x0002__x0001__x0001_r_x0002__x0001__x0001_s_x0002__x0001__x0001_t_x0002__x0001__x0001_u_x0002__x0001__x0001_v_x0002__x0001__x0001_w_x0002__x0001__x0001_x_x0002__x0001__x0001_y_x0002__x0001__x0001_z_x0002__x0001__x0001_{_x0002__x0001__x0001_|_x0002__x0001__x0001_}_x0002__x0001__x0001_~_x0002__x0001__x0001__x0002__x0001__x0001__x0002__x0001__x0001__x0002__x0001__x0001__x0002__x0001__x0001__x0002__x0001__x0001__x0002__x0001__x0001__x0002__x0001__x0001__x0002__x0001__x0001__x0002__x0001__x0001__x0002__x0001__x0001__x0002__x0001__x0001__x0002__x0001__x0001__x0002__x0001__x0001__x0002__x0001__x0001__x0002__x0001__x0001__x0002__x0001__x0001__x0002__x0001__x0001__x0002__x0001__x0001__x0002__x0001__x0001__x0002__x0001__x0001__x0002__x0001__x0001__x0002__x0001__x0001__x0002__x0001__x0001__x0002__x0001__x0001__x0002__x0001__x0001__x0002__x0001__x0001__x0002__x0001__x0001__x0002__x0001__x0001__x0002__x0001__x0001__x0002__x0001__x0001__x0002__x0001__x0001__x0002__x0001__x0001__x0002__x0001__x0001_ _x0002__x0001__x0001_¡_x0002__x0001__x0001_¢_x0002__x0001__x0001_£_x0002__x0001__x0001_¤_x0002__x0001__x0001_¥_x0002__x0001__x0001_¦_x0002__x0001__x0001_§_x0002__x0001__x0001_¨_x0002__x0001__x0001_©_x0002__x0001__x0001_ª_x0002__x0001__x0001_«_x0002__x0001__x0001_¬_x0002__x0001__x0001_­_x0002__x0001__x0001__x0001__x0003_®_x0002__x0001__x0001_¯_x0002__x0001__x0001_°_x0002__x0001__x0001_±_x0002__x0001__x0001_²_x0002__x0001__x0001_³_x0002__x0001__x0001_´_x0002__x0001__x0001_µ_x0002__x0001__x0001_¶_x0002__x0001__x0001_·_x0002__x0001__x0001_¸_x0002__x0001__x0001_¹_x0002__x0001__x0001_º_x0002__x0001__x0001_»_x0002__x0001__x0001_¼_x0002__x0001__x0001_½_x0002__x0001__x0001_¾_x0002__x0001__x0001_¿_x0002__x0001__x0001_À_x0002__x0001__x0001_Á_x0002__x0001__x0001_Â_x0002__x0001__x0001_Ã_x0002__x0001__x0001_Ä_x0002__x0001__x0001_Å_x0002__x0001__x0001_Æ_x0002__x0001__x0001_Ç_x0002__x0001__x0001_È_x0002__x0001__x0001_É_x0002__x0001__x0001_Ê_x0002__x0001__x0001_Ë_x0002__x0001__x0001_Ì_x0002__x0001__x0001_Í_x0002__x0001__x0001_Î_x0002__x0001__x0001_Ï_x0002__x0001__x0001_Ð_x0002__x0001__x0001_Ñ_x0002__x0001__x0001_Ò_x0002__x0001__x0001_Ó_x0002__x0001__x0001_Ô_x0002__x0001__x0001_Õ_x0002__x0001__x0001_Ö_x0002__x0001__x0001_×_x0002__x0001__x0001_Ø_x0002__x0001__x0001_Ù_x0002__x0001__x0001_Ú_x0002__x0001__x0001_Û_x0002__x0001__x0001_Ü_x0002__x0001__x0001_Ý_x0002__x0001__x0001_Þ_x0002__x0001__x0001_ß_x0002__x0001__x0001_à_x0002__x0001__x0001_á_x0002__x0001__x0001_â_x0002__x0001__x0001_ã_x0002__x0001__x0001_ä_x0002__x0001__x0001_å_x0002__x0001__x0001_æ_x0002__x0001__x0001_ç_x0002__x0001__x0001_è_x0002__x0001__x0001_é_x0002__x0001__x0001_ê_x0002__x0001__x0001_ë_x0002__x0001__x0001_ì_x0002__x0001__x0001_,-í_x0002_,,î_x0002_,,ï_x0002_,,ð_x0002_,,ñ_x0002_,,ò_x0002_,,ó_x0002_,,ô_x0002_,,õ_x0002_,,ö_x0002_,,÷_x0002_,,ø_x0002_,,ù_x0002_,,ú_x0002_,,û_x0002_,,ü_x0002_,,ý_x0002_,,þ_x0002_,,ÿ_x0002_,,,_x0003_,,_x0001__x0003_,,_x0002__x0003_,,_x0003__x0003_,,_x0004__x0003_,,_x0005__x0003_,,_x0006__x0003_,,_x0007__x0003_,,_x0008__x0003_,,	_x0003_,,-_x0003_,,_x000B__x0003_,,_x000C__x0003_,,_x000D__x0003_,,_x000E__x0003_,,_x000F__x0003_,,_x0010__x0003_,,_x0011__x0003_,,_x0012__x0003_,,_x0013__x0003_,,_x0014__x0003_,,_x0015__x0003_,,_x0016__x0003_,,_x0017__x0003_,,_x0018__x0003_,,_x0019__x0003_,,_x001A__x0003_,,_x001B__x0003_,,_x001C__x0003_,,_x001D__x0003_,,_x001E__x0003_,,_x001F__x0003_,, _x0003_,,!_x0003_,,"_x0003_,,#_x0003_,,$_x0003_,,%_x0003_,,&amp;_x0003_,,'_x0003_,,(_x0003_,,)_x0003_,,*_x0003_,,+_x0003_,,_x0001__x0002_,_x0003__x0001__x0001_-_x0003__x0001__x0001_._x0003__x0001__x0001_/_x0003__x0001__x0001_0_x0003__x0001__x0001_1_x0003__x0001__x0001_2_x0003__x0001__x0001_3_x0003__x0001__x0001_4_x0003__x0001__x0001_5_x0003__x0001__x0001_6_x0003__x0001__x0001_7_x0003__x0001__x0001_8_x0003__x0001__x0001_9_x0003__x0001__x0001_:_x0003__x0001__x0001_;_x0003__x0001__x0001_&lt;_x0003__x0001__x0001_=_x0003__x0001__x0001_&gt;_x0003__x0001__x0001_?_x0003__x0001__x0001_@_x0003__x0001__x0001_A_x0003__x0001__x0001_B_x0003__x0001__x0001_C_x0003__x0001__x0001_D_x0003__x0001__x0001_E_x0003__x0001__x0001_F_x0003__x0001__x0001_G_x0003__x0001__x0001_H_x0003__x0001__x0001_I_x0003__x0001__x0001_J_x0003__x0001__x0001_K_x0003__x0001__x0001_L_x0003__x0001__x0001_M_x0003__x0001__x0001_N_x0003__x0001__x0001_O_x0003__x0001__x0001_P_x0003__x0001__x0001_Q_x0003__x0001__x0001_R_x0003__x0001__x0001_S_x0003__x0001__x0001_T_x0003__x0001__x0001_U_x0003__x0001__x0001_V_x0003__x0001__x0001_W_x0003__x0001__x0001_X_x0003__x0001__x0001_Y_x0003__x0001__x0001_Z_x0003__x0001__x0001_[_x0003__x0001__x0001_\_x0003__x0001__x0001_]_x0003__x0001__x0001_^_x0003__x0001__x0001___x0003__x0001__x0001_`_x0003__x0001__x0001_a_x0003__x0001__x0001_b_x0003__x0001__x0001_c_x0003__x0001__x0001_d_x0003__x0001__x0001_e_x0003__x0001__x0001_f_x0003__x0001__x0001_g_x0003__x0001__x0001_h_x0003__x0001__x0001_i_x0003__x0001__x0001_j_x0003__x0001__x0001__x0001__x0002_k_x0003__x0001__x0001_l_x0003__x0001__x0001_m_x0003__x0001__x0001_n_x0003__x0001__x0001_o_x0003__x0001__x0001_p_x0003__x0001__x0001_q_x0003__x0001__x0001_r_x0003__x0001__x0001_s_x0003__x0001__x0001_t_x0003__x0001__x0001_u_x0003__x0001__x0001_v_x0003__x0001__x0001_w_x0003__x0001__x0001_x_x0003__x0001__x0001_y_x0003__x0001__x0001_z_x0003__x0001__x0001_{_x0003__x0001__x0001_|_x0003__x0001__x0001_}_x0003__x0001__x0001_~_x0003__x0001__x0001__x0003__x0001__x0001__x0003__x0001__x0001__x0003__x0001__x0001__x0003__x0001__x0001__x0003__x0001__x0001__x0003__x0001__x0001__x0003__x0001__x0001__x0003__x0001__x0001__x0003__x0001__x0001__x0003__x0001__x0001__x0003__x0001__x0001__x0003__x0001__x0001__x0003__x0001__x0001__x0003__x0001__x0001__x0003__x0001__x0001__x0003__x0001__x0001__x0003__x0001__x0001__x0003__x0001__x0001__x0003__x0001__x0001__x0003__x0001__x0001__x0003__x0001__x0001__x0003__x0001__x0001__x0003__x0001__x0001__x0003__x0001__x0001__x0003__x0001__x0001__x0003__x0001__x0001__x0003__x0001__x0001__x0003__x0001__x0001__x0003__x0001__x0001__x0003__x0001__x0001__x0003__x0001__x0001__x0003__x0001__x0001__x0003__x0001__x0001_ _x0003__x0001__x0001_¡_x0003__x0001__x0001_¢_x0003__x0001__x0001_£_x0003__x0001__x0001_¤_x0003__x0001__x0001_¥_x0003__x0001__x0001_¦_x0003__x0001__x0001_§_x0003__x0001__x0001_¨_x0003__x0001__x0001_©_x0003__x0001__x0001__x0001__x0002_ª_x0003__x0001__x0001_«_x0003__x0001__x0001_¬_x0003__x0001__x0001_­_x0003__x0001__x0001_®_x0003__x0001__x0001_¯_x0003__x0001__x0001_°_x0003__x0001__x0001_±_x0003__x0001__x0001_²_x0003__x0001__x0001_³_x0003__x0001__x0001_´_x0003__x0001__x0001_µ_x0003__x0001__x0001_¶_x0003__x0001__x0001_·_x0003__x0001__x0001_¸_x0003__x0001__x0001_¹_x0003__x0001__x0001_º_x0003__x0001__x0001_»_x0003__x0001__x0001_¼_x0003__x0001__x0001_½_x0003__x0001__x0001_¾_x0003__x0001__x0001_¿_x0003__x0001__x0001_À_x0003__x0001__x0001_Á_x0003__x0001__x0001_Â_x0003__x0001__x0001_Ã_x0003__x0001__x0001_Ä_x0003__x0001__x0001_Å_x0003__x0001__x0001_Æ_x0003__x0001__x0001_Ç_x0003__x0001__x0001_È_x0003__x0001__x0001_É_x0003__x0001__x0001_Ê_x0003__x0001__x0001_Ë_x0003__x0001__x0001_Ì_x0003__x0001__x0001_Í_x0003__x0001__x0001_Î_x0003__x0001__x0001_Ï_x0003__x0001__x0001_Ð_x0003__x0001__x0001_Ñ_x0003__x0001__x0001_Ò_x0003__x0001__x0001_Ó_x0003__x0001__x0001_Ô_x0003__x0001__x0001_Õ_x0003__x0001__x0001_Ö_x0003__x0001__x0001_×_x0003__x0001__x0001_Ø_x0003__x0001__x0001_Ù_x0003__x0001__x0001_Ú_x0003__x0001__x0001_Û_x0003__x0001__x0001_Ü_x0003__x0001__x0001_Ý_x0003__x0001__x0001_Þ_x0003__x0001__x0001_ß_x0003__x0001__x0001_à_x0003__x0001__x0001_á_x0003__x0001__x0001_â_x0003__x0001__x0001_ã_x0003__x0001__x0001_ä_x0003__x0001__x0001_å_x0003__x0001__x0001_æ_x0003__x0001__x0001_ç_x0003__x0001__x0001_è_x0003__x0001__x0001_()é_x0003_((ê_x0003_((ë_x0003_((ì_x0003_((í_x0003_((î_x0003_((ï_x0003_((ð_x0003_((ñ_x0003_((ò_x0003_((ó_x0003_((ô_x0003_((õ_x0003_((ö_x0003_((÷_x0003_((ø_x0003_((ù_x0003_((ú_x0003_((û_x0003_((ü_x0003_((ý_x0003_((þ_x0003_((ÿ_x0003_(((_x0004_((_x0001__x0004_((_x0002__x0004_((_x0003__x0004_((_x0004__x0004_((_x0005__x0004_((_x0006__x0004_((_x0007__x0004_((_x0008__x0004_((	_x0004_(()_x0004_((_x000B__x0004_((_x000C__x0004_((_x000D__x0004_((_x000E__x0004_((_x000F__x0004_((_x0010__x0004_((_x0011__x0004_((_x0012__x0004_((_x0013__x0004_((_x0014__x0004_((_x0015__x0004_((_x0016__x0004_((_x0017__x0004_((_x0018__x0004_((_x0019__x0004_((_x001A__x0004_((_x001B__x0004_((_x001C__x0004_((_x001D__x0004_((_x001E__x0004_((_x001F__x0004_(( _x0004_((!_x0004_(("_x0004_((#_x0004_(($_x0004_((%_x0004_((&amp;_x0004_(('_x0004_((_x0001__x0002_(_x0004__x0001__x0001_)_x0004__x0001__x0001_*_x0004__x0001__x0001_+_x0004__x0001__x0001_,_x0004__x0001__x0001_-_x0004__x0001__x0001_._x0004__x0001__x0001_/_x0004__x0001__x0001_0_x0004__x0001__x0001_1_x0004__x0001__x0001_2_x0004__x0001__x0001_3_x0004__x0001__x0001_4_x0004__x0001__x0001_5_x0004__x0001__x0001_6_x0004__x0001__x0001_7_x0004__x0001__x0001_8_x0004__x0001__x0001_9_x0004__x0001__x0001_:_x0004__x0001__x0001_;_x0004__x0001__x0001_&lt;_x0004__x0001__x0001_=_x0004__x0001__x0001_&gt;_x0004__x0001__x0001_?_x0004__x0001__x0001_@_x0004__x0001__x0001_A_x0004__x0001__x0001_B_x0004__x0001__x0001_C_x0004__x0001__x0001_D_x0004__x0001__x0001_E_x0004__x0001__x0001_F_x0004__x0001__x0001_G_x0004__x0001__x0001_H_x0004__x0001__x0001_I_x0004__x0001__x0001_J_x0004__x0001__x0001_K_x0004__x0001__x0001_L_x0004__x0001__x0001_M_x0004__x0001__x0001_N_x0004__x0001__x0001_O_x0004__x0001__x0001_P_x0004__x0001__x0001_Q_x0004__x0001__x0001_R_x0004__x0001__x0001_S_x0004__x0001__x0001_T_x0004__x0001__x0001_U_x0004__x0001__x0001_V_x0004__x0001__x0001_W_x0004__x0001__x0001_X_x0004__x0001__x0001_Y_x0004__x0001__x0001_Z_x0004__x0001__x0001_[_x0004__x0001__x0001_\_x0004__x0001__x0001_]_x0004__x0001__x0001_^_x0004__x0001__x0001___x0004__x0001__x0001_`_x0004__x0001__x0001_a_x0004__x0001__x0001_b_x0004__x0001__x0001_c_x0004__x0001__x0001_d_x0004__x0001__x0001_e_x0004__x0001__x0001_f_x0004__x0001__x0001__x0001__x0002_g_x0004__x0001__x0001_h_x0004__x0001__x0001_i_x0004__x0001__x0001_j_x0004__x0001__x0001_k_x0004__x0001__x0001_l_x0004__x0001__x0001_m_x0004__x0001__x0001_n_x0004__x0001__x0001_o_x0004__x0001__x0001_p_x0004__x0001__x0001_q_x0004__x0001__x0001_r_x0004__x0001__x0001_s_x0004__x0001__x0001_t_x0004__x0001__x0001_u_x0004__x0001__x0001_v_x0004__x0001__x0001_w_x0004__x0001__x0001_x_x0004__x0001__x0001_y_x0004__x0001__x0001_z_x0004__x0001__x0001_{_x0004__x0001__x0001_|_x0004__x0001__x0001_}_x0004__x0001__x0001_~_x0004__x0001__x0001__x0004__x0001__x0001__x0004__x0001__x0001__x0004__x0001__x0001__x0004__x0001__x0001__x0004__x0001__x0001__x0004__x0001__x0001__x0004__x0001__x0001__x0004__x0001__x0001__x0004__x0001__x0001__x0004__x0001__x0001__x0004__x0001__x0001__x0004__x0001__x0001__x0004__x0001__x0001__x0004__x0001__x0001__x0004__x0001__x0001__x0004__x0001__x0001__x0004__x0001__x0001__x0004__x0001__x0001__x0004__x0001__x0001__x0004__x0001__x0001__x0004__x0001__x0001__x0004__x0001__x0001__x0004__x0001__x0001__x0004__x0001__x0001__x0004__x0001__x0001__x0004__x0001__x0001__x0004__x0001__x0001__x0004__x0001__x0001__x0004__x0001__x0001__x0004__x0001__x0001__x0004__x0001__x0001__x0004__x0001__x0001__x0004__x0001__x0001_ _x0004__x0001__x0001_¡_x0004__x0001__x0001_¢_x0004__x0001__x0001_£_x0004__x0001__x0001_¤_x0004__x0001__x0001_¥_x0004__x0001__x0001__x0001__x0002_¦_x0004__x0001__x0001_§_x0004__x0001__x0001_¨_x0004__x0001__x0001_©_x0004__x0001__x0001_ª_x0004__x0001__x0001_«_x0004__x0001__x0001_¬_x0004__x0001__x0001_­_x0004__x0001__x0001_®_x0004__x0001__x0001_¯_x0004__x0001__x0001_°_x0004__x0001__x0001_±_x0004__x0001__x0001_²_x0004__x0001__x0001_³_x0004__x0001__x0001_´_x0004__x0001__x0001_µ_x0004__x0001__x0001_¶_x0004__x0001__x0001_·_x0004__x0001__x0001_¸_x0004__x0001__x0001_¹_x0004__x0001__x0001_º_x0004__x0001__x0001_»_x0004__x0001__x0001_¼_x0004__x0001__x0001_½_x0004__x0001__x0001_¾_x0004__x0001__x0001_¿_x0004__x0001__x0001_À_x0004__x0001__x0001_Á_x0004__x0001__x0001_Â_x0004__x0001__x0001_Ã_x0004__x0001__x0001_Ä_x0004__x0001__x0001_Å_x0004__x0001__x0001_Æ_x0004__x0001__x0001_Ç_x0004__x0001__x0001_È_x0004__x0001__x0001_É_x0004__x0001__x0001_Ê_x0004__x0001__x0001_Ë_x0004__x0001__x0001_Ì_x0004__x0001__x0001_Í_x0004__x0001__x0001_Î_x0004__x0001__x0001_Ï_x0004__x0001__x0001_Ð_x0004__x0001__x0001_Ñ_x0004__x0001__x0001_Ò_x0004__x0001__x0001_Ó_x0004__x0001__x0001_Ô_x0004__x0001__x0001_Õ_x0004__x0001__x0001_Ö_x0004__x0001__x0001_×_x0004__x0001__x0001_Ø_x0004__x0001__x0001_Ù_x0004__x0001__x0001_Ú_x0004__x0001__x0001_Û_x0004__x0001__x0001_Ü_x0004__x0001__x0001_Ý_x0004__x0001__x0001_Þ_x0004__x0001__x0001_ß_x0004__x0001__x0001_à_x0004__x0001__x0001_á_x0004__x0001__x0001_â_x0004__x0001__x0001_ã_x0004__x0001__x0001_ä_x0004__x0001__x0001_$%å_x0004_$$æ_x0004_$$ç_x0004_$$è_x0004_$$é_x0004_$$ê_x0004_$$ë_x0004_$$ì_x0004_$$í_x0004_$$î_x0004_$$ï_x0004_$$ð_x0004_$$ñ_x0004_$$ò_x0004_$$ó_x0004_$$ô_x0004_$$õ_x0004_$$ö_x0004_$$÷_x0004_$$ø_x0004_$$ù_x0004_$$ú_x0004_$$û_x0004_$$ü_x0004_$$ý_x0004_$$þ_x0004_$$ÿ_x0004_$$$_x0005_$$_x0001__x0005_$$_x0002__x0005_$$_x0003__x0005_$$_x0004__x0005_$$_x0005__x0005_$$_x0006__x0005_$$_x0007__x0005_$$_x0008__x0005_$$	_x0005_$$%_x0005_$$_x000B__x0005_$$_x000C__x0005_$$_x000D__x0005_$$_x000E__x0005_$$_x000F__x0005_$$_x0010__x0005_$$_x0011__x0005_$$_x0012__x0005_$$_x0013__x0005_$$_x0014__x0005_$$_x0015__x0005_$$_x0016__x0005_$$_x0017__x0005_$$_x0018__x0005_$$_x0019__x0005_$$_x001A__x0005_$$_x001B__x0005_$$_x001C__x0005_$$_x001D__x0005_$$_x001E__x0005_$$_x001F__x0005_$$ _x0005_$$!_x0005_$$"_x0005_$$#_x0005_$$_x0001__x0002_$_x0005__x0001__x0001_%_x0005__x0001__x0001_&amp;_x0005__x0001__x0001_'_x0005__x0001__x0001_(_x0005__x0001__x0001_)_x0005__x0001__x0001_*_x0005__x0001__x0001_+_x0005__x0001__x0001_,_x0005__x0001__x0001_-_x0005__x0001__x0001_._x0005__x0001__x0001_/_x0005__x0001__x0001_0_x0005__x0001__x0001_1_x0005__x0001__x0001_2_x0005__x0001__x0001_3_x0005__x0001__x0001_4_x0005__x0001__x0001_5_x0005__x0001__x0001_6_x0005__x0001__x0001_7_x0005__x0001__x0001_8_x0005__x0001__x0001_9_x0005__x0001__x0001_:_x0005__x0001__x0001_;_x0005__x0001__x0001_&lt;_x0005__x0001__x0001_=_x0005__x0001__x0001_&gt;_x0005__x0001__x0001_?_x0005__x0001__x0001_@_x0005__x0001__x0001_A_x0005__x0001__x0001_B_x0005__x0001__x0001_C_x0005__x0001__x0001_D_x0005__x0001__x0001_E_x0005__x0001__x0001_F_x0005__x0001__x0001_G_x0005__x0001__x0001_H_x0005__x0001__x0001_I_x0005__x0001__x0001_J_x0005__x0001__x0001_K_x0005__x0001__x0001_L_x0005__x0001__x0001_M_x0005__x0001__x0001_N_x0005__x0001__x0001_O_x0005__x0001__x0001_P_x0005__x0001__x0001_Q_x0005__x0001__x0001_R_x0005__x0001__x0001_S_x0005__x0001__x0001_T_x0005__x0001__x0001_U_x0005__x0001__x0001_V_x0005__x0001__x0001_W_x0005__x0001__x0001_X_x0005__x0001__x0001_Y_x0005__x0001__x0001_Z_x0005__x0001__x0001_[_x0005__x0001__x0001_\_x0005__x0001__x0001_]_x0005__x0001__x0001_^_x0005__x0001__x0001___x0005__x0001__x0001_`_x0005__x0001__x0001_a_x0005__x0001__x0001_b_x0005__x0001__x0001__x0001__x0002_c_x0005__x0001__x0001_d_x0005__x0001__x0001_e_x0005__x0001__x0001_f_x0005__x0001__x0001_g_x0005__x0001__x0001_h_x0005__x0001__x0001_i_x0005__x0001__x0001_j_x0005__x0001__x0001_k_x0005__x0001__x0001_l_x0005__x0001__x0001_m_x0005__x0001__x0001_n_x0005__x0001__x0001_o_x0005__x0001__x0001_p_x0005__x0001__x0001_q_x0005__x0001__x0001_r_x0005__x0001__x0001_s_x0005__x0001__x0001_t_x0005__x0001__x0001_u_x0005__x0001__x0001_v_x0005__x0001__x0001_w_x0005__x0001__x0001_x_x0005__x0001__x0001_y_x0005__x0001__x0001_z_x0005__x0001__x0001_{_x0005__x0001__x0001_|_x0005__x0001__x0001_}_x0005__x0001__x0001_~_x0005__x0001__x0001__x0005__x0001__x0001__x0005__x0001__x0001__x0005__x0001__x0001__x0005__x0001__x0001__x0005__x0001__x0001__x0005__x0001__x0001__x0005__x0001__x0001__x0005__x0001__x0001__x0005__x0001__x0001__x0005__x0001__x0001__x0005__x0001__x0001__x0005__x0001__x0001__x0005__x0001__x0001__x0005__x0001__x0001__x0005__x0001__x0001__x0005__x0001__x0001__x0005__x0001__x0001__x0005__x0001__x0001__x0005__x0001__x0001__x0005__x0001__x0001__x0005__x0001__x0001__x0005__x0001__x0001__x0005__x0001__x0001__x0005__x0001__x0001__x0005__x0001__x0001__x0005__x0001__x0001__x0005__x0001__x0001__x0005__x0001__x0001__x0005__x0001__x0001__x0005__x0001__x0001__x0005__x0001__x0001__x0005__x0001__x0001__x0005__x0001__x0001_ _x0005__x0001__x0001_¡_x0005__x0001__x0001__x0001__x0002_¢_x0005__x0001__x0001_£_x0005__x0001__x0001_¤_x0005__x0001__x0001_¥_x0005__x0001__x0001_¦_x0005__x0001__x0001_§_x0005__x0001__x0001_¨_x0005__x0001__x0001_©_x0005__x0001__x0001_ª_x0005__x0001__x0001_«_x0005__x0001__x0001_¬_x0005__x0001__x0001_­_x0005__x0001__x0001_®_x0005__x0001__x0001_¯_x0005__x0001__x0001_°_x0005__x0001__x0001_±_x0005__x0001__x0001_²_x0005__x0001__x0001_³_x0005__x0001__x0001_´_x0005__x0001__x0001_µ_x0005__x0001__x0001_¶_x0005__x0001__x0001_·_x0005__x0001__x0001_¸_x0005__x0001__x0001_¹_x0005__x0001__x0001_º_x0005__x0001__x0001_»_x0005__x0001__x0001_¼_x0005__x0001__x0001_½_x0005__x0001__x0001_¾_x0005__x0001__x0001_¿_x0005__x0001__x0001_À_x0005__x0001__x0001_Á_x0005__x0001__x0001_Â_x0005__x0001__x0001_Ã_x0005__x0001__x0001_Ä_x0005__x0001__x0001_Å_x0005__x0001__x0001_Æ_x0005__x0001__x0001_Ç_x0005__x0001__x0001_È_x0005__x0001__x0001_É_x0005__x0001__x0001_Ê_x0005__x0001__x0001_Ë_x0005__x0001__x0001_Ì_x0005__x0001__x0001_Í_x0005__x0001__x0001_Î_x0005__x0001__x0001_Ï_x0005__x0001__x0001_Ð_x0005__x0001__x0001_Ñ_x0005__x0001__x0001_Ò_x0005__x0001__x0001_Ó_x0005__x0001__x0001_Ô_x0005__x0001__x0001_Õ_x0005__x0001__x0001_Ö_x0005__x0001__x0001_×_x0005__x0001__x0001_Ø_x0005__x0001__x0001_Ù_x0005__x0001__x0001_Ú_x0005__x0001__x0001_Û_x0005__x0001__x0001_Ü_x0005__x0001__x0001_Ý_x0005__x0001__x0001_Þ_x0005__x0001__x0001_ß_x0005__x0001__x0001_à_x0005__x0001__x0001_ !á_x0005_  â_x0005_  ã_x0005_  ä_x0005_  å_x0005_  æ_x0005_  ç_x0005_  è_x0005_  é_x0005_  ê_x0005_  ë_x0005_  ì_x0005_  í_x0005_  î_x0005_  ï_x0005_  ð_x0005_  ñ_x0005_  ò_x0005_  ó_x0005_  ô_x0005_  õ_x0005_  ö_x0005_  ÷_x0005_  ø_x0005_  ù_x0005_  ú_x0005_  û_x0005_  ü_x0005_  ý_x0005_  þ_x0005_  ÿ_x0005_   _x0006_  _x0001__x0006_  _x0002__x0006_  _x0003__x0006_  _x0004__x0006_  _x0005__x0006_  _x0006__x0006_  _x0007__x0006_  _x0008__x0006_  	_x0006_  !_x0006_  _x000B__x0006_  _x000C__x0006_  _x000D__x0006_  _x000E__x0006_  _x000F__x0006_  _x0010__x0006_  _x0011__x0006_  _x0012__x0006_  _x0013__x0006_  _x0014__x0006_  _x0015__x0006_  _x0016__x0006_  _x0017__x0006_  _x0018__x0006_  _x0019__x0006_  _x001A__x0006_  _x001B__x0006_  _x001C__x0006_  _x001D__x0006_  _x001E__x0006_  _x001F__x0006_  _x0001__x0002_ _x0006__x0001__x0001_!_x0006__x0001__x0001_"_x0006__x0001__x0001_#_x0006__x0001__x0001_$_x0006__x0001__x0001_%_x0006__x0001__x0001_&amp;_x0006__x0001__x0001_'_x0006__x0001__x0001_(_x0006__x0001__x0001_)_x0006__x0001__x0001_*_x0006__x0001__x0001_+_x0006__x0001__x0001_,_x0006__x0001__x0001_-_x0006__x0001__x0001_._x0006__x0001__x0001_/_x0006__x0001__x0001_0_x0006__x0001__x0001_1_x0006__x0001__x0001_2_x0006__x0001__x0001_3_x0006__x0001__x0001_4_x0006__x0001__x0001_5_x0006__x0001__x0001_6_x0006__x0001__x0001_7_x0006__x0001__x0001_8_x0006__x0001__x0001_9_x0006__x0001__x0001_:_x0006__x0001__x0001_;_x0006__x0001__x0001_&lt;_x0006__x0001__x0001_=_x0006__x0001__x0001_&gt;_x0006__x0001__x0001_?_x0006__x0001__x0001_@_x0006__x0001__x0001_A_x0006__x0001__x0001_B_x0006__x0001__x0001_C_x0006__x0001__x0001_D_x0006__x0001__x0001_E_x0006__x0001__x0001_F_x0006__x0001__x0001_G_x0006__x0001__x0001_H_x0006__x0001__x0001_I_x0006__x0001__x0001_J_x0006__x0001__x0001_K_x0006__x0001__x0001_L_x0006__x0001__x0001_M_x0006__x0001__x0001_N_x0006__x0001__x0001_O_x0006__x0001__x0001_P_x0006__x0001__x0001_Q_x0006__x0001__x0001_R_x0006__x0001__x0001_S_x0006__x0001__x0001_T_x0006__x0001__x0001_U_x0006__x0001__x0001_V_x0006__x0001__x0001_W_x0006__x0001__x0001_X_x0006__x0001__x0001_Y_x0006__x0001__x0001_Z_x0006__x0001__x0001_[_x0006__x0001__x0001_\_x0006__x0001__x0001_]_x0006__x0001__x0001_^_x0006__x0001__x0001__x0001__x0002___x0006__x0001__x0001_`_x0006__x0001__x0001_a_x0006__x0001__x0001_b_x0006__x0001__x0001_c_x0006__x0001__x0001_d_x0006__x0001__x0001_e_x0006__x0001__x0001_f_x0006__x0001__x0001_g_x0006__x0001__x0001_h_x0006__x0001__x0001_i_x0006__x0001__x0001_j_x0006__x0001__x0001_k_x0006__x0001__x0001_l_x0006__x0001__x0001_m_x0006__x0001__x0001_n_x0006__x0001__x0001_o_x0006__x0001__x0001_p_x0006__x0001__x0001_q_x0006__x0001__x0001_r_x0006__x0001__x0001_s_x0006__x0001__x0001_t_x0006__x0001__x0001_u_x0006__x0001__x0001_v_x0006__x0001__x0001_w_x0006__x0001__x0001_x_x0006__x0001__x0001_y_x0006__x0001__x0001_z_x0006__x0001__x0001_{_x0006__x0001__x0001_|_x0006__x0001__x0001_}_x0006__x0001__x0001_~_x0006__x0001__x0001__x0006__x0001__x0001__x0006__x0001__x0001__x0006__x0001__x0001__x0006__x0001__x0001__x0006__x0001__x0001__x0006__x0001__x0001__x0006__x0001__x0001__x0006__x0001__x0001__x0006__x0001__x0001__x0006__x0001__x0001__x0006__x0001__x0001__x0006__x0001__x0001__x0006__x0001__x0001__x0006__x0001__x0001__x0006__x0001__x0001__x0006__x0001__x0001__x0006__x0001__x0001__x0006__x0001__x0001__x0006__x0001__x0001__x0006__x0001__x0001__x0006__x0001__x0001__x0006__x0001__x0001__x0006__x0001__x0001__x0006__x0001__x0001__x0006__x0001__x0001__x0006__x0001__x0001__x0006__x0001__x0001__x0006__x0001__x0001__x0006__x0001__x0001__x0006__x0001__x0001__x0006__x0001__x0001__x0001__x0002__x0006__x0001__x0001__x0006__x0001__x0001_ _x0006__x0001__x0001_¡_x0006__x0001__x0001_¢_x0006__x0001__x0001_£_x0006__x0001__x0001_¤_x0006__x0001__x0001_¥_x0006__x0001__x0001_¦_x0006__x0001__x0001_§_x0006__x0001__x0001_¨_x0006__x0001__x0001_©_x0006__x0001__x0001_ª_x0006__x0001__x0001_«_x0006__x0001__x0001_¬_x0006__x0001__x0001_­_x0006__x0001__x0001_®_x0006__x0001__x0001_¯_x0006__x0001__x0001_°_x0006__x0001__x0001_±_x0006__x0001__x0001_²_x0006__x0001__x0001_³_x0006__x0001__x0001_´_x0006__x0001__x0001_µ_x0006__x0001__x0001_¶_x0006__x0001__x0001_·_x0006__x0001__x0001_¸_x0006__x0001__x0001_¹_x0006__x0001__x0001_º_x0006__x0001__x0001_»_x0006__x0001__x0001_¼_x0006__x0001__x0001_½_x0006__x0001__x0001_¾_x0006__x0001__x0001_¿_x0006__x0001__x0001_À_x0006__x0001__x0001_Á_x0006__x0001__x0001_Â_x0006__x0001__x0001_Ã_x0006__x0001__x0001_Ä_x0006__x0001__x0001_Å_x0006__x0001__x0001_Æ_x0006__x0001__x0001_Ç_x0006__x0001__x0001_È_x0006__x0001__x0001_É_x0006__x0001__x0001_Ê_x0006__x0001__x0001_Ë_x0006__x0001__x0001_Ì_x0006__x0001__x0001_Í_x0006__x0001__x0001_Î_x0006__x0001__x0001_Ï_x0006__x0001__x0001_Ð_x0006__x0001__x0001_Ñ_x0006__x0001__x0001_Ò_x0006__x0001__x0001_Ó_x0006__x0001__x0001_Ô_x0006__x0001__x0001_Õ_x0006__x0001__x0001_Ö_x0006__x0001__x0001_×_x0006__x0001__x0001_Ø_x0006__x0001__x0001_Ù_x0006__x0001__x0001_Ú_x0006__x0001__x0001_Û_x0006__x0001__x0001_Ü_x0006__x0001__x0001__x001C__x001D_Ý_x0006__x001C__x001C_Þ_x0006__x001C__x001C_ß_x0006__x001C__x001C_à_x0006__x001C__x001C_á_x0006__x001C__x001C_â_x0006__x001C__x001C_ã_x0006__x001C__x001C_ä_x0006__x001C__x001C_å_x0006__x001C__x001C_æ_x0006__x001C__x001C_ç_x0006__x001C__x001C_è_x0006__x001C__x001C_é_x0006__x001C__x001C_ê_x0006__x001C__x001C_ë_x0006__x001C__x001C_ì_x0006__x001C__x001C_í_x0006__x001C__x001C_î_x0006__x001C__x001C_ï_x0006__x001C__x001C_ð_x0006__x001C__x001C_ñ_x0006__x001C__x001C_ò_x0006__x001C__x001C_ó_x0006__x001C__x001C_ô_x0006__x001C__x001C_õ_x0006__x001C__x001C_ö_x0006__x001C__x001C_÷_x0006__x001C__x001C_ø_x0006__x001C__x001C_ù_x0006__x001C__x001C_ú_x0006__x001C__x001C_û_x0006__x001C__x001C_ü_x0006__x001C__x001C_ý_x0006__x001C__x001C_þ_x0006__x001C__x001C_ÿ_x0006__x001C__x001C__x001C__x0007__x001C__x001C__x0001__x0007__x001C__x001C__x0002__x0007__x001C__x001C__x0003__x0007__x001C__x001C__x0004__x0007__x001C__x001C__x0005__x0007__x001C__x001C__x0006__x0007__x001C__x001C__x0007__x0007__x001C__x001C__x0008__x0007__x001C__x001C_	_x0007__x001C__x001C__x001D__x0007__x001C__x001C__x000B__x0007__x001C__x001C__x000C__x0007__x001C__x001C__x000D__x0007__x001C__x001C__x000E__x0007__x001C__x001C__x000F__x0007__x001C__x001C__x0010__x0007__x001C__x001C__x0011__x0007__x001C__x001C__x0012__x0007__x001C__x001C__x0013__x0007__x001C__x001C__x0014__x0007__x001C__x001C__x0015__x0007__x001C__x001C__x0016__x0007__x001C__x001C__x0017__x0007__x001C__x001C__x0018__x0007__x001C__x001C__x0019__x0007__x001C__x001C__x001A__x0007__x001C__x001C__x001B__x0007__x001C__x001C__x0001__x0002__x001C__x0007__x0001__x0001__x001D__x0007__x0001__x0001__x001E__x0007__x0001__x0001__x001F__x0007__x0001__x0001_ _x0007__x0001__x0001_!_x0007__x0001__x0001_"_x0007__x0001__x0001_#_x0007__x0001__x0001_$_x0007__x0001__x0001_%_x0007__x0001__x0001_&amp;_x0007__x0001__x0001_'_x0007__x0001__x0001_(_x0007__x0001__x0001_)_x0007__x0001__x0001_*_x0007__x0001__x0001_+_x0007__x0001__x0001_,_x0007__x0001__x0001_-_x0007__x0001__x0001_._x0007__x0001__x0001_/_x0007__x0001__x0001_0_x0007__x0001__x0001_1_x0007__x0001__x0001_2_x0007__x0001__x0001_3_x0007__x0001__x0001_4_x0007__x0001__x0001_5_x0007__x0001__x0001_6_x0007__x0001__x0001_7_x0007__x0001__x0001_8_x0007__x0001__x0001_9_x0007__x0001__x0001_:_x0007__x0001__x0001_;_x0007__x0001__x0001_&lt;_x0007__x0001__x0001_=_x0007__x0001__x0001_&gt;_x0007__x0001__x0001_?_x0007__x0001__x0001_@_x0007__x0001__x0001_A_x0007__x0001__x0001_B_x0007__x0001__x0001_C_x0007__x0001__x0001_D_x0007__x0001__x0001_E_x0007__x0001__x0001_F_x0007__x0001__x0001_G_x0007__x0001__x0001_H_x0007__x0001__x0001_I_x0007__x0001__x0001_J_x0007__x0001__x0001_K_x0007__x0001__x0001_L_x0007__x0001__x0001_M_x0007__x0001__x0001_N_x0007__x0001__x0001_O_x0007__x0001__x0001_P_x0007__x0001__x0001_Q_x0007__x0001__x0001_R_x0007__x0001__x0001_S_x0007__x0001__x0001_T_x0007__x0001__x0001_U_x0007__x0001__x0001_V_x0007__x0001__x0001_W_x0007__x0001__x0001_X_x0007__x0001__x0001_Y_x0007__x0001__x0001_Z_x0007__x0001__x0001__x0001__x0002_[_x0007__x0001__x0001_\_x0007__x0001__x0001_]_x0007__x0001__x0001_^_x0007__x0001__x0001___x0007__x0001__x0001_`_x0007__x0001__x0001_a_x0007__x0001__x0001_b_x0007__x0001__x0001_c_x0007__x0001__x0001_d_x0007__x0001__x0001_e_x0007__x0001__x0001_f_x0007__x0001__x0001_g_x0007__x0001__x0001_h_x0007__x0001__x0001_i_x0007__x0001__x0001_j_x0007__x0001__x0001_k_x0007__x0001__x0001_l_x0007__x0001__x0001_m_x0007__x0001__x0001_n_x0007__x0001__x0001_o_x0007__x0001__x0001_p_x0007__x0001__x0001_q_x0007__x0001__x0001_r_x0007__x0001__x0001_s_x0007__x0001__x0001_t_x0007__x0001__x0001_u_x0007__x0001__x0001_v_x0007__x0001__x0001_w_x0007__x0001__x0001_x_x0007__x0001__x0001_y_x0007__x0001__x0001_z_x0007__x0001__x0001_{_x0007__x0001__x0001_|_x0007__x0001__x0001_}_x0007__x0001__x0001_~_x0007__x0001__x0001__x0007__x0001__x0001__x0007__x0001__x0001__x0007__x0001__x0001__x0007__x0001__x0001__x0007__x0001__x0001__x0007__x0001__x0001__x0007__x0001__x0001__x0007__x0001__x0001__x0007__x0001__x0001__x0007__x0001__x0001__x0007__x0001__x0001__x0007__x0001__x0001__x0007__x0001__x0001__x0007__x0001__x0001__x0007__x0001__x0001__x0007__x0001__x0001__x0007__x0001__x0001__x0007__x0001__x0001__x0007__x0001__x0001__x0007__x0001__x0001__x0007__x0001__x0001__x0007__x0001__x0001__x0007__x0001__x0001__x0007__x0001__x0001__x0007__x0001__x0001__x0007__x0001__x0001__x0007__x0001__x0001__x0001__x0002__x0007__x0001__x0001__x0007__x0001__x0001__x0007__x0001__x0001__x0007__x0001__x0001__x0007__x0001__x0001__x0007__x0001__x0001_ _x0007__x0001__x0001_¡_x0007__x0001__x0001_¢_x0007__x0001__x0001_£_x0007__x0001__x0001_¤_x0007__x0001__x0001_¥_x0007__x0001__x0001_¦_x0007__x0001__x0001_§_x0007__x0001__x0001_¨_x0007__x0001__x0001_©_x0007__x0001__x0001_ª_x0007__x0001__x0001_«_x0007__x0001__x0001_¬_x0007__x0001__x0001_­_x0007__x0001__x0001_®_x0007__x0001__x0001_¯_x0007__x0001__x0001_°_x0007__x0001__x0001_±_x0007__x0001__x0001_²_x0007__x0001__x0001_³_x0007__x0001__x0001_´_x0007__x0001__x0001_µ_x0007__x0001__x0001_¶_x0007__x0001__x0001_·_x0007__x0001__x0001_¸_x0007__x0001__x0001_¹_x0007__x0001__x0001_º_x0007__x0001__x0001_»_x0007__x0001__x0001_¼_x0007__x0001__x0001_½_x0007__x0001__x0001_¾_x0007__x0001__x0001_¿_x0007__x0001__x0001_À_x0007__x0001__x0001_Á_x0007__x0001__x0001_Â_x0007__x0001__x0001_Ã_x0007__x0001__x0001_Ä_x0007__x0001__x0001_Å_x0007__x0001__x0001_Æ_x0007__x0001__x0001_Ç_x0007__x0001__x0001_È_x0007__x0001__x0001_É_x0007__x0001__x0001_Ê_x0007__x0001__x0001_Ë_x0007__x0001__x0001_Ì_x0007__x0001__x0001_Í_x0007__x0001__x0001_Î_x0007__x0001__x0001_Ï_x0007__x0001__x0001_Ð_x0007__x0001__x0001_Ñ_x0007__x0001__x0001_Ò_x0007__x0001__x0001_Ó_x0007__x0001__x0001_Ô_x0007__x0001__x0001_Õ_x0007__x0001__x0001_Ö_x0007__x0001__x0001_×_x0007__x0001__x0001_Ø_x0007__x0001__x0001__x0018__x0019_Ù_x0007__x0018__x0018_Ú_x0007__x0018__x0018_Û_x0007__x0018__x0018_Ü_x0007__x0018__x0018_Ý_x0007__x0018__x0018_Þ_x0007__x0018__x0018_ß_x0007__x0018__x0018_à_x0007__x0018__x0018_á_x0007__x0018__x0018_â_x0007__x0018__x0018_ã_x0007__x0018__x0018_ä_x0007__x0018__x0018_å_x0007__x0018__x0018_æ_x0007__x0018__x0018_ç_x0007__x0018__x0018_è_x0007__x0018__x0018_é_x0007__x0018__x0018_ê_x0007__x0018__x0018_ë_x0007__x0018__x0018_ì_x0007__x0018__x0018_í_x0007__x0018__x0018_î_x0007__x0018__x0018_ï_x0007__x0018__x0018_ð_x0007__x0018__x0018_ñ_x0007__x0018__x0018_ò_x0007__x0018__x0018_ó_x0007__x0018__x0018_ô_x0007__x0018__x0018_õ_x0007__x0018__x0018_ö_x0007__x0018__x0018_÷_x0007__x0018__x0018_ø_x0007__x0018__x0018_ù_x0007__x0018__x0018_ú_x0007__x0018__x0018_û_x0007__x0018__x0018_ü_x0007__x0018__x0018_ý_x0007__x0018__x0018_þ_x0007__x0018__x0018_ÿ_x0007__x0018__x0018__x0018__x0008__x0018__x0018__x0001__x0008__x0018__x0018__x0002__x0008__x0018__x0018__x0003__x0008__x0018__x0018__x0004__x0008__x0018__x0018__x0005__x0008__x0018__x0018__x0006__x0008__x0018__x0018__x0007__x0008__x0018__x0018__x0008__x0008__x0018__x0018_	_x0008__x0018__x0018__x0019__x0008__x0018__x0018__x000B__x0008__x0018__x0018__x000C__x0008__x0018__x0018__x000D__x0008__x0018__x0018__x000E__x0008__x0018__x0018__x000F__x0008__x0018__x0018__x0010__x0008__x0018__x0018__x0011__x0008__x0018__x0018__x0012__x0008__x0018__x0018__x0013__x0008__x0018__x0018__x0014__x0008__x0018__x0018__x0015__x0008__x0018__x0018__x0016__x0008__x0018__x0018__x0017__x0008__x0018__x0018__x0001__x0002__x0018__x0008__x0001__x0001__x0019__x0008__x0001__x0001__x001A__x0008__x0001__x0001__x001B__x0008__x0001__x0001__x001C__x0008__x0001__x0001__x001D__x0008__x0001__x0001__x001E__x0008__x0001__x0001__x001F__x0008__x0001__x0001_ _x0008__x0001__x0001_!_x0008__x0001__x0001_"_x0008__x0001__x0001_#_x0008__x0001__x0001_$_x0008__x0001__x0001_%_x0008__x0001__x0001_&amp;_x0008__x0001__x0001_'_x0008__x0001__x0001_(_x0008__x0001__x0001_)_x0008__x0001__x0001_*_x0008__x0001__x0001_+_x0008__x0001__x0001_,_x0008__x0001__x0001_-_x0008__x0001__x0001_._x0008__x0001__x0001_/_x0008__x0001__x0001_0_x0008__x0001__x0001_1_x0008__x0001__x0001_2_x0008__x0001__x0001_3_x0008__x0001__x0001_4_x0008__x0001__x0001_5_x0008__x0001__x0001_6_x0008__x0001__x0001_7_x0008__x0001__x0001_8_x0008__x0001__x0001_9_x0008__x0001__x0001_:_x0008__x0001__x0001_;_x0008__x0001__x0001_&lt;_x0008__x0001__x0001_=_x0008__x0001__x0001_&gt;_x0008__x0001__x0001_?_x0008__x0001__x0001_@_x0008__x0001__x0001_A_x0008__x0001__x0001_B_x0008__x0001__x0001_C_x0008__x0001__x0001_D_x0008__x0001__x0001_E_x0008__x0001__x0001_F_x0008__x0001__x0001_G_x0008__x0001__x0001_H_x0008__x0001__x0001_I_x0008__x0001__x0001_J_x0008__x0001__x0001_K_x0008__x0001__x0001_L_x0008__x0001__x0001_M_x0008__x0001__x0001_N_x0008__x0001__x0001_O_x0008__x0001__x0001_P_x0008__x0001__x0001_Q_x0008__x0001__x0001_R_x0008__x0001__x0001_S_x0008__x0001__x0001_T_x0008__x0001__x0001_U_x0008__x0001__x0001_V_x0008__x0001__x0001__x0001__x0002_W_x0008__x0001__x0001_X_x0008__x0001__x0001_Y_x0008__x0001__x0001_Z_x0008__x0001__x0001_[_x0008__x0001__x0001_\_x0008__x0001__x0001_]_x0008__x0001__x0001_^_x0008__x0001__x0001___x0008__x0001__x0001_`_x0008__x0001__x0001_a_x0008__x0001__x0001_b_x0008__x0001__x0001_c_x0008__x0001__x0001_d_x0008__x0001__x0001_e_x0008__x0001__x0001_f_x0008__x0001__x0001_g_x0008__x0001__x0001_h_x0008__x0001__x0001_i_x0008__x0001__x0001_j_x0008__x0001__x0001_k_x0008__x0001__x0001_l_x0008__x0001__x0001_m_x0008__x0001__x0001_n_x0008__x0001__x0001_o_x0008__x0001__x0001_p_x0008__x0001__x0001_q_x0008__x0001__x0001_r_x0008__x0001__x0001_s_x0008__x0001__x0001_t_x0008__x0001__x0001_u_x0008__x0001__x0001_v_x0008__x0001__x0001_w_x0008__x0001__x0001_x_x0008__x0001__x0001_y_x0008__x0001__x0001_z_x0008__x0001__x0001_{_x0008__x0001__x0001_|_x0008__x0001__x0001_}_x0008__x0001__x0001_~_x0008__x0001__x0001__x0008__x0001__x0001__x0008__x0001__x0001__x0008__x0001__x0001__x0008__x0001__x0001__x0008__x0001__x0001__x0008__x0001__x0001__x0008__x0001__x0001__x0008__x0001__x0001__x0008__x0001__x0001__x0008__x0001__x0001__x0008__x0001__x0001__x0008__x0001__x0001__x0008__x0001__x0001__x0008__x0001__x0001__x0008__x0001__x0001__x0008__x0001__x0001__x0008__x0001__x0001__x0008__x0001__x0001__x0008__x0001__x0001__x0008__x0001__x0001__x0008__x0001__x0001__x0008__x0001__x0001__x0008__x0001__x0001__x0001__x0002__x0008__x0001__x0001__x0008__x0001__x0001__x0008__x0001__x0001__x0008__x0001__x0001__x0008__x0001__x0001__x0008__x0001__x0001__x0008__x0001__x0001__x0008__x0001__x0001__x0008__x0001__x0001__x0008__x0001__x0001_ _x0008__x0001__x0001_¡_x0008__x0001__x0001_¢_x0008__x0001__x0001_£_x0008__x0001__x0001_¤_x0008__x0001__x0001_¥_x0008__x0001__x0001_¦_x0008__x0001__x0001_§_x0008__x0001__x0001_¨_x0008__x0001__x0001_©_x0008__x0001__x0001_ª_x0008__x0001__x0001_«_x0008__x0001__x0001_¬_x0008__x0001__x0001_­_x0008__x0001__x0001_®_x0008__x0001__x0001_¯_x0008__x0001__x0001_°_x0008__x0001__x0001_±_x0008__x0001__x0001_²_x0008__x0001__x0001_³_x0008__x0001__x0001_´_x0008__x0001__x0001_µ_x0008__x0001__x0001_¶_x0008__x0001__x0001_·_x0008__x0001__x0001_¸_x0008__x0001__x0001_¹_x0008__x0001__x0001_º_x0008__x0001__x0001_»_x0008__x0001__x0001_¼_x0008__x0001__x0001_½_x0008__x0001__x0001_¾_x0008__x0001__x0001_¿_x0008__x0001__x0001_À_x0008__x0001__x0001_Á_x0008__x0001__x0001_Â_x0008__x0001__x0001_Ã_x0008__x0001__x0001_Ä_x0008__x0001__x0001_Å_x0008__x0001__x0001_Æ_x0008__x0001__x0001_Ç_x0008__x0001__x0001_È_x0008__x0001__x0001_É_x0008__x0001__x0001_Ê_x0008__x0001__x0001_Ë_x0008__x0001__x0001_Ì_x0008__x0001__x0001_Í_x0008__x0001__x0001_Î_x0008__x0001__x0001_Ï_x0008__x0001__x0001_Ð_x0008__x0001__x0001_Ñ_x0008__x0001__x0001_Ò_x0008__x0001__x0001_Ó_x0008__x0001__x0001_Ô_x0008__x0001__x0001__x0014__x0015_Õ_x0008__x0014__x0014_Ö_x0008__x0014__x0014_×_x0008__x0014__x0014_Ø_x0008__x0014__x0014_Ù_x0008__x0014__x0014_Ú_x0008__x0014__x0014_Û_x0008__x0014__x0014_Ü_x0008__x0014__x0014_Ý_x0008__x0014__x0014_Þ_x0008__x0014__x0014_ß_x0008__x0014__x0014_à_x0008__x0014__x0014_á_x0008__x0014__x0014_â_x0008__x0014__x0014_ã_x0008__x0014__x0014_ä_x0008__x0014__x0014_å_x0008__x0014__x0014_æ_x0008__x0014__x0014_ç_x0008__x0014__x0014_è_x0008__x0014__x0014_é_x0008__x0014__x0014_ê_x0008__x0014__x0014_ë_x0008__x0014__x0014_ì_x0008__x0014__x0014_í_x0008__x0014__x0014_î_x0008__x0014__x0014_ï_x0008__x0014__x0014_ð_x0008__x0014__x0014_ñ_x0008__x0014__x0014_ò_x0008__x0014__x0014_ó_x0008__x0014__x0014_ô_x0008__x0014__x0014_õ_x0008__x0014__x0014_ö_x0008__x0014__x0014_÷_x0008__x0014__x0014_ø_x0008__x0014__x0014_ù_x0008__x0014__x0014_ú_x0008__x0014__x0014_û_x0008__x0014__x0014_ü_x0008__x0014__x0014_ý_x0008__x0014__x0014_þ_x0008__x0014__x0014_ÿ_x0008__x0014__x0014__x0014_	_x0014__x0014__x0001_	_x0014__x0014__x0002_	_x0014__x0014__x0003_	_x0014__x0014__x0004_	_x0014__x0014__x0005_	_x0014__x0014__x0006_	_x0014__x0014__x0007_	_x0014__x0014__x0008_	_x0014__x0014_		_x0014__x0014__x0015_	_x0014__x0014__x000B_	_x0014__x0014__x000C_	_x0014__x0014__x000D_	_x0014__x0014__x000E_	_x0014__x0014__x000F_	_x0014__x0014__x0010_	_x0014__x0014__x0011_	_x0014__x0014__x0012_	_x0014__x0014__x0013_	_x0014__x0014__x0001__x0002__x0014_	_x0001__x0001__x0015_	_x0001__x0001__x0016_	_x0001__x0001__x0017_	_x0001__x0001__x0018_	_x0001__x0001__x0019_	_x0001__x0001__x001A_	_x0001__x0001__x001B_	_x0001__x0001__x001C_	_x0001__x0001__x001D_	_x0001__x0001__x001E_	_x0001__x0001__x001F_	_x0001__x0001_ 	_x0001__x0001_!	_x0001__x0001_"	_x0001__x0001_#	_x0001__x0001_$	_x0001__x0001_%	_x0001__x0001_&amp;	_x0001__x0001_'	_x0001__x0001_(	_x0001__x0001_)	_x0001__x0001_*	_x0001__x0001_+	_x0001__x0001_,	_x0001__x0001_-	_x0001__x0001_.	_x0001__x0001_/	_x0001__x0001_0	_x0001__x0001_1	_x0001__x0001_2	_x0001__x0001_3	_x0001__x0001_4	_x0001__x0001_5	_x0001__x0001_6	_x0001__x0001_7	_x0001__x0001_8	_x0001__x0001_9	_x0001__x0001_:	_x0001__x0001_;	_x0001__x0001_&lt;	_x0001__x0001_=	_x0001__x0001_&gt;	_x0001__x0001_?	_x0001__x0001_@	_x0001__x0001_A	_x0001__x0001_B	_x0001__x0001_C	_x0001__x0001_D	_x0001__x0001_E	_x0001__x0001_F	_x0001__x0001_G	_x0001__x0001_H	_x0001__x0001_I	_x0001__x0001_J	_x0001__x0001_K	_x0001__x0001_L	_x0001__x0001_M	_x0001__x0001_N	_x0001__x0001_O	_x0001__x0001_P	_x0001__x0001_Q	_x0001__x0001_R	_x0001__x0001__x0001__x0002_S	_x0001__x0001_T	_x0001__x0001_U	_x0001__x0001_V	_x0001__x0001_W	_x0001__x0001_X	_x0001__x0001_Y	_x0001__x0001_Z	_x0001__x0001_[	_x0001__x0001_\	_x0001__x0001_]	_x0001__x0001_^	_x0001__x0001__	_x0001__x0001_`	_x0001__x0001_a	_x0001__x0001_b	_x0001__x0001_c	_x0001__x0001_d	_x0001__x0001_e	_x0001__x0001_f	_x0001__x0001_g	_x0001__x0001_h	_x0001__x0001_i	_x0001__x0001_j	_x0001__x0001_k	_x0001__x0001_l	_x0001__x0001_m	_x0001__x0001_n	_x0001__x0001_o	_x0001__x0001_p	_x0001__x0001_q	_x0001__x0001_r	_x0001__x0001_s	_x0001__x0001_t	_x0001__x0001_u	_x0001__x0001_v	_x0001__x0001_w	_x0001__x0001_x	_x0001__x0001_y	_x0001__x0001_z	_x0001__x0001_{	_x0001__x0001_|	_x0001__x0001_}	_x0001__x0001_~	_x0001__x0001_	_x0001__x0001_	_x0001__x0001_	_x0001__x0001_	_x0001__x0001_	_x0001__x0001_	_x0001__x0001_	_x0001__x0001_	_x0001__x0001_	_x0001__x0001_	_x0001__x0001_	_x0001__x0001_	_x0001__x0001_	_x0001__x0001_	_x0001__x0001_	_x0001__x0001_	_x0001__x0001_	_x0001__x0001_	_x0001__x0001_	_x0001__x0001__x0001__x0002_	_x0001__x0001_	_x0001__x0001_	_x0001__x0001_	_x0001__x0001_	_x0001__x0001_	_x0001__x0001_	_x0001__x0001_	_x0001__x0001_	_x0001__x0001_	_x0001__x0001_	_x0001__x0001_	_x0001__x0001_	_x0001__x0001_	_x0001__x0001_ 	_x0001__x0001_¡	_x0001__x0001_¢	_x0001__x0001_£	_x0001__x0001_¤	_x0001__x0001_¥	_x0001__x0001_¦	_x0001__x0001_§	_x0001__x0001_¨	_x0001__x0001_©	_x0001__x0001_ª	_x0001__x0001_«	_x0001__x0001_¬	_x0001__x0001_­	_x0001__x0001_®	_x0001__x0001_¯	_x0001__x0001_°	_x0001__x0001_±	_x0001__x0001_²	_x0001__x0001_³	_x0001__x0001_´	_x0001__x0001_µ	_x0001__x0001_¶	_x0001__x0001_·	_x0001__x0001_¸	_x0001__x0001_¹	_x0001__x0001_º	_x0001__x0001_»	_x0001__x0001_¼	_x0001__x0001_½	_x0001__x0001_¾	_x0001__x0001_¿	_x0001__x0001_À	_x0001__x0001_Á	_x0001__x0001_Â	_x0001__x0001_Ã	_x0001__x0001_Ä	_x0001__x0001_Å	_x0001__x0001_Æ	_x0001__x0001_Ç	_x0001__x0001_È	_x0001__x0001_É	_x0001__x0001_Ê	_x0001__x0001_Ë	_x0001__x0001_Ì	_x0001__x0001_Í	_x0001__x0001_Î	_x0001__x0001_Ï	_x0001__x0001_Ð	_x0001__x0001__x0010__x0011_Ñ	_x0010__x0010_Ò	_x0010__x0010_Ó	_x0010__x0010_Ô	_x0010__x0010_Õ	_x0010__x0010_Ö	_x0010__x0010_×	_x0010__x0010_Ø	_x0010__x0010_Ù	_x0010__x0010_Ú	_x0010__x0010_Û	_x0010__x0010_Ü	_x0010__x0010_Ý	_x0010__x0010_Þ	_x0010__x0010_ß	_x0010__x0010_à	_x0010__x0010_á	_x0010__x0010_â	_x0010__x0010_ã	_x0010__x0010_ä	_x0010__x0010_å	_x0010__x0010_æ	_x0010__x0010_ç	_x0010__x0010_è	_x0010__x0010_é	_x0010__x0010_ê	_x0010__x0010_ë	_x0010__x0010_ì	_x0010__x0010_í	_x0010__x0010_î	_x0010__x0010_ï	_x0010__x0010_ð	_x0010__x0010_ñ	_x0010__x0010_ò	_x0010__x0010_ó	_x0010__x0010_ô	_x0010__x0010_õ	_x0010__x0010_ö	_x0010__x0010_÷	_x0010__x0010_ø	_x0010__x0010_ù	_x0010__x0010_ú	_x0010__x0010_û	_x0010__x0010_ü	_x0010__x0010_ý	_x0010__x0010_þ	_x0010__x0010_ÿ	_x0010__x0010__x0010__x0011__x0010__x0010__x0001__x0011__x0010__x0010__x0002__x0011__x0010__x0010__x0003__x0011__x0010__x0010__x0004__x0011__x0010__x0010__x0005__x0011__x0010__x0010__x0006__x0011__x0010__x0010__x0007__x0011__x0010__x0010__x0008__x0011__x0010__x0010_	_x0011__x0010__x0010__x0011__x0011__x0010__x0010__x000B__x0011__x0010__x0010__x000C__x0011__x0010__x0010__x000D__x0011__x0010__x0010__x000E__x0011__x0010__x0010__x000F__x0011__x0010__x0010__x0001__x0002__x0010__x0002__x0001__x0001__x0011__x0002__x0001__x0001__x0012__x0002__x0001__x0001__x0013__x0002__x0001__x0001__x0014__x0002__x0001__x0001__x0015__x0002__x0001__x0001__x0016__x0002__x0001__x0001__x0017__x0002__x0001__x0001__x0018__x0002__x0001__x0001__x0019__x0002__x0001__x0001__x001A__x0002__x0001__x0001__x001B__x0002__x0001__x0001__x001C__x0002__x0001__x0001__x001D__x0002__x0001__x0001__x001E__x0002__x0001__x0001__x001F__x0002__x0001__x0001_ _x0002__x0001__x0001_!_x0002__x0001__x0001_"_x0002__x0001__x0001_#_x0002__x0001__x0001_$_x0002__x0001__x0001_%_x0002__x0001__x0001_&amp;_x0002__x0001__x0001_'_x0002__x0001__x0001_(_x0002__x0001__x0001_)_x0002__x0001__x0001_*_x0002__x0001__x0001_+_x0002__x0001__x0001_,_x0002__x0001__x0001_-_x0002__x0001__x0001_._x0002__x0001__x0001_/_x0002__x0001__x0001_0_x0002__x0001__x0001_1_x0002__x0001__x0001_2_x0002__x0001__x0001_3_x0002__x0001__x0001_4_x0002__x0001__x0001_5_x0002__x0001__x0001_6_x0002__x0001__x0001_7_x0002__x0001__x0001_8_x0002__x0001__x0001_9_x0002__x0001__x0001_:_x0002__x0001__x0001_;_x0002__x0001__x0001_&lt;_x0002__x0001__x0001_=_x0002__x0001__x0001_&gt;_x0002__x0001__x0001_?_x0002__x0001__x0001_@_x0002__x0001__x0001_A_x0002__x0001__x0001_B_x0002__x0001__x0001_C_x0002__x0001__x0001_D_x0002__x0001__x0001_E_x0002__x0001__x0001_F_x0002__x0001__x0001_G_x0002__x0001__x0001_H_x0002__x0001__x0001_I_x0002__x0001__x0001_J_x0002__x0001__x0001_K_x0002__x0001__x0001_L_x0002__x0001__x0001_M_x0002__x0001__x0001_N_x0002__x0001__x0001__x0001__x0002_O_x0002__x0001__x0001_P_x0002__x0001__x0001_Q_x0002__x0001__x0001_R_x0002__x0001__x0001_S_x0002__x0001__x0001_T_x0002__x0001__x0001_U_x0002__x0001__x0001_V_x0002__x0001__x0001_W_x0002__x0001__x0001_X_x0002__x0001__x0001_Y_x0002__x0001__x0001_Z_x0002__x0001__x0001_[_x0002__x0001__x0001_\_x0002__x0001__x0001_]_x0002__x0001__x0001_^_x0002__x0001__x0001___x0002__x0001__x0001_`_x0002__x0001__x0001_a_x0002__x0001__x0001_b_x0002__x0001__x0001_c_x0002__x0001__x0001_d_x0002__x0001__x0001_e_x0002__x0001__x0001_f_x0002__x0001__x0001_g_x0002__x0001__x0001_h_x0002__x0001__x0001_i_x0002__x0001__x0001_j_x0002__x0001__x0001_k_x0002__x0001__x0001_l_x0002__x0001__x0001_m_x0002__x0001__x0001_n_x0002__x0001__x0001_o_x0002__x0001__x0001_p_x0002__x0001__x0001_q_x0002__x0001__x0001_r_x0002__x0001__x0001_s_x0002__x0001__x0001_t_x0002__x0001__x0001_u_x0002__x0001__x0001_v_x0002__x0001__x0001_w_x0002__x0001__x0001_x_x0002__x0001__x0001_y_x0002__x0001__x0001_z_x0002__x0001__x0001_{_x0002__x0001__x0001_|_x0002__x0001__x0001_}_x0002__x0001__x0001_~_x0002__x0001__x0001__x0002__x0001__x0001__x0002__x0001__x0001__x0002__x0001__x0001__x0002__x0001__x0001__x0002__x0001__x0001__x0002__x0001__x0001__x0002__x0001__x0001__x0002__x0001__x0001__x0002__x0001__x0001__x0002__x0001__x0001__x0002__x0001__x0001__x0002__x0001__x0001__x0002__x0001__x0001__x0002__x0001__x0001__x0002__x0001__x0001__x0001__x0002__x0002__x0001__x0001__x0002__x0001__x0001__x0002__x0001__x0001__x0002__x0001__x0001__x0002__x0001__x0001__x0002__x0001__x0001__x0002__x0001__x0001__x0002__x0001__x0001__x0002__x0001__x0001__x0002__x0001__x0001__x0002__x0001__x0001__x0002__x0001__x0001__x0002__x0001__x0001__x0002__x0001__x0001__x0002__x0001__x0001__x0002__x0001__x0001__x0002__x0001__x0001__x0002__x0001__x0001_ _x0002__x0001__x0001_¡_x0002__x0001__x0001_¢_x0002__x0001__x0001_£_x0002__x0001__x0001_¤_x0002__x0001__x0001_¥_x0002__x0001__x0001_¦_x0002__x0001__x0001_§_x0002__x0001__x0001_¨_x0002__x0001__x0001_©_x0002__x0001__x0001_ª_x0002__x0001__x0001_«_x0002__x0001__x0001_¬_x0002__x0001__x0001_­_x0002__x0001__x0001_®_x0002__x0001__x0001_¯_x0002__x0001__x0001_°_x0002__x0001__x0001_±_x0002__x0001__x0001_²_x0002__x0001__x0001_³_x0002__x0001__x0001_´_x0002__x0001__x0001_µ_x0002__x0001__x0001_¶_x0002__x0001__x0001_·_x0002__x0001__x0001_¸_x0002__x0001__x0001_¹_x0002__x0001__x0001_º_x0002__x0001__x0001_»_x0002__x0001__x0001_¼_x0002__x0001__x0001_½_x0002__x0001__x0001_¾_x0002__x0001__x0001_¿_x0002__x0001__x0001_À_x0002__x0001__x0001_Á_x0002__x0001__x0001_Â_x0002__x0001__x0001_Ã_x0002__x0001__x0001_Ä_x0002__x0001__x0001_Å_x0002__x0001__x0001_Æ_x0002__x0001__x0001_Ç_x0002__x0001__x0001_È_x0002__x0001__x0001_É_x0002__x0001__x0001_Ê_x0002__x0001__x0001_Ë_x0002__x0001__x0001_Ì_x0002__x0001__x0001__x000C__x000D_Í_x000D__x000C__x000C_Î_x000D__x000C__x000C_Ï_x000D__x000C__x000C_Ð_x000D__x000C__x000C_Ñ_x000D__x000C__x000C_Ò_x000D__x000C__x000C_Ó_x000D__x000C__x000C_Ô_x000D__x000C__x000C_Õ_x000D__x000C__x000C_Ö_x000D__x000C__x000C_×_x000D__x000C__x000C_Ø_x000D__x000C__x000C_Ù_x000D__x000C__x000C_Ú_x000D__x000C__x000C_Û_x000D__x000C__x000C_Ü_x000D__x000C__x000C_Ý_x000D__x000C__x000C_Þ_x000D__x000C__x000C_ß_x000D__x000C__x000C_à_x000D__x000C__x000C_á_x000D__x000C__x000C_â_x000D__x000C__x000C_ã_x000D__x000C__x000C_ä_x000D__x000C__x000C_å_x000D__x000C__x000C_æ_x000D__x000C__x000C_ç_x000D__x000C__x000C_è_x000D__x000C__x000C_é_x000D__x000C__x000C_ê_x000D__x000C__x000C_ë_x000D__x000C__x000C_ì_x000D__x000C__x000C_í_x000D__x000C__x000C_î_x000D__x000C__x000C_ï_x000D__x000C__x000C_ð_x000D__x000C__x000C_ñ_x000D__x000C__x000C_ò_x000D__x000C__x000C_ó_x000D__x000C__x000C_ô_x000D__x000C__x000C_õ_x000D__x000C__x000C_ö_x000D__x000C__x000C_÷_x000D__x000C__x000C_ø_x000D__x000C__x000C_ù_x000D__x000C__x000C_ú_x000D__x000C__x000C_û_x000D__x000C__x000C_ü_x000D__x000C__x000C_ý_x000D__x000C__x000C_þ_x000D__x000C__x000C_ÿ_x000D__x000C__x000C__x000C__x000B__x000C__x000C__x0001__x000B__x000C__x000C__x0002__x000B__x000C__x000C__x0003__x000B__x000C__x000C__x0004__x000B__x000C__x000C__x0005__x000B__x000C__x000C__x0006__x000B__x000C__x000C__x0007__x000B__x000C__x000C__x0008__x000B__x000C__x000C_	_x000B__x000C__x000C__x000D__x000B__x000C__x000C__x000B__x000B__x000C__x000C__x0001__x0002__x000C__x000B__x0001__x0001__x000D__x000B__x0001__x0001__x000E__x000B__x0001__x0001__x000F__x000B__x0001__x0001__x0010__x000B__x0001__x0001__x0011__x000B__x0001__x0001__x0012__x000B__x0001__x0001__x0013__x000B__x0001__x0001__x0014__x000B__x0001__x0001__x0015__x000B__x0001__x0001__x0016__x000B__x0001__x0001__x0017__x000B__x0001__x0001__x0018__x000B__x0001__x0001__x0019__x000B__x0001__x0001__x001A__x000B__x0001__x0001__x001B__x000B__x0001__x0001__x001C__x000B__x0001__x0001__x001D__x000B__x0001__x0001__x001E__x000B__x0001__x0001__x001F__x000B__x0001__x0001_ _x000B__x0001__x0001_!_x000B__x0001__x0001_"_x000B__x0001__x0001_#_x000B__x0001__x0001_$_x000B__x0001__x0001_%_x000B__x0001__x0001_&amp;_x000B__x0001__x0001_'_x000B__x0001__x0001_(_x000B__x0001__x0001_)_x000B__x0001__x0001_*_x000B__x0001__x0001_+_x000B__x0001__x0001_,_x000B__x0001__x0001_-_x000B__x0001__x0001_._x000B__x0001__x0001_/_x000B__x0001__x0001_0_x000B__x0001__x0001_1_x000B__x0001__x0001_2_x000B__x0001__x0001_3_x000B__x0001__x0001_4_x000B__x0001__x0001_5_x000B__x0001__x0001_6_x000B__x0001__x0001_7_x000B__x0001__x0001_8_x000B__x0001__x0001_9_x000B__x0001__x0001_:_x000B__x0001__x0001_;_x000B__x0001__x0001_&lt;_x000B__x0001__x0001_=_x000B__x0001__x0001_&gt;_x000B__x0001__x0001_?_x000B__x0001__x0001_@_x000B__x0001__x0001_A_x000B__x0001__x0001_B_x000B__x0001__x0001_C_x000B__x0001__x0001_D_x000B__x0001__x0001_E_x000B__x0001__x0001_F_x000B__x0001__x0001_G_x000B__x0001__x0001_H_x000B__x0001__x0001_I_x000B__x0001__x0001_J_x000B__x0001__x0001__x0001__x0002_K_x000B__x0001__x0001_L_x000B__x0001__x0001_M_x000B__x0001__x0001_N_x000B__x0001__x0001_O_x000B__x0001__x0001_P_x000B__x0001__x0001_Q_x000B__x0001__x0001_R_x000B__x0001__x0001_S_x000B__x0001__x0001_T_x000B__x0001__x0001_U_x000B__x0001__x0001_V_x000B__x0001__x0001_W_x000B__x0001__x0001_X_x000B__x0001__x0001_Y_x000B__x0001__x0001_Z_x000B__x0001__x0001_[_x000B__x0001__x0001_\_x000B__x0001__x0001_]_x000B__x0001__x0001_^_x000B__x0001__x0001___x000B__x0001__x0001_`_x000B__x0001__x0001_a_x000B__x0001__x0001_b_x000B__x0001__x0001_c_x000B__x0001__x0001_d_x000B__x0001__x0001_e_x000B__x0001__x0001_f_x000B__x0001__x0001_g_x000B__x0001__x0001_h_x000B__x0001__x0001_i_x000B__x0001__x0001_j_x000B__x0001__x0001_k_x000B__x0001__x0001_l_x000B__x0001__x0001_m_x000B__x0001__x0001_n_x000B__x0001__x0001_o_x000B__x0001__x0001_p_x000B__x0001__x0001_q_x000B__x0001__x0001_r_x000B__x0001__x0001_s_x000B__x0001__x0001_t_x000B__x0001__x0001_u_x000B__x0001__x0001_v_x000B__x0001__x0001_w_x000B__x0001__x0001_x_x000B__x0001__x0001_y_x000B__x0001__x0001_z_x000B__x0001__x0001_{_x000B__x0001__x0001_|_x000B__x0001__x0001_}_x000B__x0001__x0001_~_x000B__x0001__x0001__x000B__x0001__x0001__x000B__x0001__x0001__x000B__x0001__x0001__x000B__x0001__x0001__x000B__x0001__x0001__x000B__x0001__x0001__x000B__x0001__x0001__x000B__x0001__x0001__x000B__x0001__x0001__x000B__x0001__x0001__x000B__x0001__x0001__x0001__x0002__x000B__x0001__x0001__x000B__x0001__x0001__x000B__x0001__x0001__x000B__x0001__x0001__x000B__x0001__x0001__x000B__x0001__x0001__x000B__x0001__x0001__x000B__x0001__x0001__x000B__x0001__x0001__x000B__x0001__x0001__x000B__x0001__x0001__x000B__x0001__x0001__x000B__x0001__x0001__x000B__x0001__x0001__x000B__x0001__x0001__x000B__x0001__x0001__x000B__x0001__x0001__x000B__x0001__x0001__x000B__x0001__x0001__x000B__x0001__x0001__x000B__x0001__x0001__x000B__x0001__x0001_ _x000B__x0001__x0001_¡_x000B__x0001__x0001_¢_x000B__x0001__x0001_£_x000B__x0001__x0001_¤_x000B__x0001__x0001_¥_x000B__x0001__x0001_¦_x000B__x0001__x0001_§_x000B__x0001__x0001_¨_x000B__x0001__x0001_©_x000B__x0001__x0001_ª_x000B__x0001__x0001_«_x000B__x0001__x0001_¬_x000B__x0001__x0001_­_x000B__x0001__x0001_®_x000B__x0001__x0001_¯_x000B__x0001__x0001_°_x000B__x0001__x0001_±_x000B__x0001__x0001_²_x000B__x0001__x0001_³_x000B__x0001__x0001_´_x000B__x0001__x0001_µ_x000B__x0001__x0001_¶_x000B__x0001__x0001_·_x000B__x0001__x0001_¸_x000B__x0001__x0001_¹_x000B__x0001__x0001_º_x000B__x0001__x0001_»_x000B__x0001__x0001_¼_x000B__x0001__x0001_½_x000B__x0001__x0001_¾_x000B__x0001__x0001_¿_x000B__x0001__x0001_À_x000B__x0001__x0001_Á_x000B__x0001__x0001_Â_x000B__x0001__x0001_Ã_x000B__x0001__x0001_Ä_x000B__x0001__x0001_Å_x000B__x0001__x0001_Æ_x000B__x0001__x0001_Ç_x000B__x0001__x0001_È_x000B__x0001__x0001__x0008_	É_x000B__x0008__x0008_Ê_x000B__x0008__x0008_Ë_x000B__x0008__x0008_Ì_x000B__x0008__x0008_Í_x000B__x0008__x0008_Î_x000B__x0008__x0008_Ï_x000B__x0008__x0008_Ð_x000B__x0008__x0008_Ñ_x000B__x0008__x0008_Ò_x000B__x0008__x0008_Ó_x000B__x0008__x0008_Ô_x000B__x0008__x0008_Õ_x000B__x0008__x0008_Ö_x000B__x0008__x0008_×_x000B__x0008__x0008_Ø_x000B__x0008__x0008_Ù_x000B__x0008__x0008_Ú_x000B__x0008__x0008_Û_x000B__x0008__x0008_Ü_x000B__x0008__x0008_Ý_x000B__x0008__x0008_Þ_x000B__x0008__x0008_ß_x000B__x0008__x0008_à_x000B__x0008__x0008_á_x000B__x0008__x0008_â_x000B__x0008__x0008_ã_x000B__x0008__x0008_ä_x000B__x0008__x0008_å_x000B__x0008__x0008_æ_x000B__x0008__x0008_ç_x000B__x0008__x0008_è_x000B__x0008__x0008_é_x000B__x0008__x0008_ê_x000B__x0008__x0008_ë_x000B__x0008__x0008_ì_x000B__x0008__x0008_í_x000B__x0008__x0008_î_x000B__x0008__x0008_ï_x000B__x0008__x0008_ð_x000B__x0008__x0008_ñ_x000B__x0008__x0008_ò_x000B__x0008__x0008_ó_x000B__x0008__x0008_ô_x000B__x0008__x0008_õ_x000B__x0008__x0008_ö_x000B__x0008__x0008_÷_x000B__x0008__x0008_ø_x000B__x0008__x0008_ù_x000B__x0008__x0008_ú_x000B__x0008__x0008_û_x000B__x0008__x0008_ü_x000B__x0008__x0008_ý_x000B__x0008__x0008_þ_x000B__x0008__x0008_ÿ_x000B__x0008__x0008__x0008__x000C__x0008__x0008__x0001__x000C__x0008__x0008__x0002__x000C__x0008__x0008__x0003__x000C__x0008__x0008__x0004__x000C__x0008__x0008__x0005__x000C__x0008__x0008__x0006__x000C__x0008__x0008__x0007__x000C__x0008__x0008__x0001__x0002__x0008__x000C__x0001__x0001_	_x000C__x0001__x0001__x0002__x000C__x0001__x0001__x000B__x000C__x0001__x0001__x000C__x000C__x0001__x0001__x000D__x000C__x0001__x0001__x000E__x000C__x0001__x0001__x000F__x000C__x0001__x0001__x0010__x000C__x0001__x0001__x0011__x000C__x0001__x0001__x0012__x000C__x0001__x0001__x0013__x000C__x0001__x0001__x0014__x000C__x0001__x0001__x0015__x000C__x0001__x0001__x0016__x000C__x0001__x0001__x0017__x000C__x0001__x0001__x0018__x000C__x0001__x0001__x0019__x000C__x0001__x0001__x001A__x000C__x0001__x0001__x001B__x000C__x0001__x0001__x001C__x000C__x0001__x0001__x001D__x000C__x0001__x0001__x001E__x000C__x0001__x0001__x001F__x000C__x0001__x0001_ _x000C__x0001__x0001_!_x000C__x0001__x0001_"_x000C__x0001__x0001_#_x000C__x0001__x0001_$_x000C__x0001__x0001_%_x000C__x0001__x0001_&amp;_x000C__x0001__x0001_'_x000C__x0001__x0001_(_x000C__x0001__x0001_)_x000C__x0001__x0001_*_x000C__x0001__x0001_+_x000C__x0001__x0001_,_x000C__x0001__x0001_-_x000C__x0001__x0001_._x000C__x0001__x0001_/_x000C__x0001__x0001_0_x000C__x0001__x0001_1_x000C__x0001__x0001_2_x000C__x0001__x0001_3_x000C__x0001__x0001_4_x000C__x0001__x0001_5_x000C__x0001__x0001_6_x000C__x0001__x0001_7_x000C__x0001__x0001_8_x000C__x0001__x0001_9_x000C__x0001__x0001_:_x000C__x0001__x0001_;_x000C__x0001__x0001_&lt;_x000C__x0001__x0001_=_x000C__x0001__x0001_&gt;_x000C__x0001__x0001_?_x000C__x0001__x0001_@_x000C__x0001__x0001_A_x000C__x0001__x0001_B_x000C__x0001__x0001_C_x000C__x0001__x0001_D_x000C__x0001__x0001_E_x000C__x0001__x0001_F_x000C__x0001__x0001__x0001__x0002_G_x000C__x0001__x0001_H_x000C__x0001__x0001_I_x000C__x0001__x0001_J_x000C__x0001__x0001_K_x000C__x0001__x0001_L_x000C__x0001__x0001_M_x000C__x0001__x0001_N_x000C__x0001__x0001_O_x000C__x0001__x0001_P_x000C__x0001__x0001_Q_x000C__x0001__x0001_R_x000C__x0001__x0001_S_x000C__x0001__x0001_T_x000C__x0001__x0001_U_x000C__x0001__x0001_V_x000C__x0001__x0001_W_x000C__x0001__x0001_X_x000C__x0001__x0001_Y_x000C__x0001__x0001_Z_x000C__x0001__x0001_[_x000C__x0001__x0001_\_x000C__x0001__x0001_]_x000C__x0001__x0001_^_x000C__x0001__x0001___x000C__x0001__x0001_`_x000C__x0001__x0001_a_x000C__x0001__x0001_b_x000C__x0001__x0001_c_x000C__x0001__x0001_d_x000C__x0001__x0001_e_x000C__x0001__x0001_f_x000C__x0001__x0001_g_x000C__x0001__x0001_h_x000C__x0001__x0001_i_x000C__x0001__x0001_j_x000C__x0001__x0001_k_x000C__x0001__x0001_l_x000C__x0001__x0001_m_x000C__x0001__x0001_n_x000C__x0001__x0001_o_x000C__x0001__x0001_p_x000C__x0001__x0001_q_x000C__x0001__x0001_r_x000C__x0001__x0001_s_x000C__x0001__x0001_t_x000C__x0001__x0001_u_x000C__x0001__x0001_v_x000C__x0001__x0001_w_x000C__x0001__x0001_x_x000C__x0001__x0001_y_x000C__x0001__x0001_z_x000C__x0001__x0001_{_x000C__x0001__x0001_|_x000C__x0001__x0001_}_x000C__x0001__x0001_~_x000C__x0001__x0001__x000C__x0001__x0001__x000C__x0001__x0001__x000C__x0001__x0001__x000C__x0001__x0001__x000C__x0001__x0001__x000C__x0001__x0001__x000C__x0001__x0001__x0001__x0002__x000C__x0001__x0001__x000C__x0001__x0001__x000C__x0001__x0001__x000C__x0001__x0001__x000C__x0001__x0001__x000C__x0001__x0001__x000C__x0001__x0001__x000C__x0001__x0001__x000C__x0001__x0001__x000C__x0001__x0001__x000C__x0001__x0001__x000C__x0001__x0001__x000C__x0001__x0001__x000C__x0001__x0001__x000C__x0001__x0001__x000C__x0001__x0001__x000C__x0001__x0001__x000C__x0001__x0001__x000C__x0001__x0001__x000C__x0001__x0001__x000C__x0001__x0001__x000C__x0001__x0001__x000C__x0001__x0001__x000C__x0001__x0001__x000C__x0001__x0001__x000C__x0001__x0001_ _x000C__x0001__x0001_¡_x000C__x0001__x0001_¢_x000C__x0001__x0001_£_x000C__x0001__x0001_¤_x000C__x0001__x0001_¥_x000C__x0001__x0001_¦_x000C__x0001__x0001_§_x000C__x0001__x0001_¨_x000C__x0001__x0001_©_x000C__x0001__x0001_ª_x000C__x0001__x0001_«_x000C__x0001__x0001_¬_x000C__x0001__x0001_­_x000C__x0001__x0001_®_x000C__x0001__x0001_¯_x000C__x0001__x0001_°_x000C__x0001__x0001_±_x000C__x0001__x0001_²_x000C__x0001__x0001_³_x000C__x0001__x0001_´_x000C__x0001__x0001_µ_x000C__x0001__x0001_¶_x000C__x0001__x0001_·_x000C__x0001__x0001_¸_x000C__x0001__x0001_¹_x000C__x0001__x0001_º_x000C__x0001__x0001_»_x000C__x0001__x0001_¼_x000C__x0001__x0001_½_x000C__x0001__x0001_¾_x000C__x0001__x0001_¿_x000C__x0001__x0001_À_x000C__x0001__x0001_Á_x000C__x0001__x0001_Â_x000C__x0001__x0001_Ã_x000C__x0001__x0001_Ä_x000C__x0001__x0001__x0004__x0005_Å_x000C__x0004__x0004_Æ_x000C__x0004__x0004_Ç_x000C__x0004__x0004_È_x000C__x0004__x0004_É_x000C__x0004__x0004_Ê_x000C__x0004__x0004_Ë_x000C__x0004__x0004_Ì_x000C__x0004__x0004_Í_x000C__x0004__x0004_Î_x000C__x0004__x0004_Ï_x000C__x0004__x0004_Ð_x000C__x0004__x0004_Ñ_x000C__x0004__x0004_Ò_x000C__x0004__x0004_Ó_x000C__x0004__x0004_Ô_x000C__x0004__x0004_Õ_x000C__x0004__x0004_Ö_x000C__x0004__x0004_×_x000C__x0004__x0004_Ø_x000C__x0004__x0004_Ù_x000C__x0004__x0004_Ú_x000C__x0004__x0004_Û_x000C__x0004__x0004_Ü_x000C__x0004__x0004_Ý_x000C__x0004__x0004_Þ_x000C__x0004__x0004_ß_x000C__x0004__x0004_à_x000C__x0004__x0004_á_x000C__x0004__x0004_â_x000C__x0004__x0004_ã_x000C__x0004__x0004_ä_x000C__x0004__x0004_å_x000C__x0004__x0004_æ_x000C__x0004__x0004_ç_x000C__x0004__x0004_è_x000C__x0004__x0004_é_x000C__x0004__x0004_ê_x000C__x0004__x0004_ë_x000C__x0004__x0004_ì_x000C__x0004__x0004_í_x000C__x0004__x0004_î_x000C__x0004__x0004_ï_x000C__x0004__x0004_ð_x000C__x0004__x0004_ñ_x000C__x0004__x0004_ò_x000C__x0004__x0004_ó_x000C__x0004__x0004_ô_x000C__x0004__x0004_õ_x000C__x0004__x0004_ö_x000C__x0004__x0004_÷_x000C__x0004__x0004_ø_x000C__x0004__x0004_ù_x000C__x0004__x0004_ú_x000C__x0004__x0004_û_x000C__x0004__x0004_ü_x000C__x0004__x0004_ý_x000C__x0004__x0004_þ_x000C__x0004__x0004_ÿ_x000C__x0004__x0004__x0004__x000D__x0004__x0004__x0001__x000D__x0004__x0004__x0002__x000D__x0004__x0004__x0003__x000D__x0004__x0004__x0001__x0002__x0004__x000D__x0001__x0001__x0005__x000D__x0001__x0001__x0006__x000D__x0001__x0001__x0007__x000D__x0001__x0001__x0008__x000D__x0001__x0001_	_x000D__x0001__x0001__x0002__x000D__x0001__x0001__x000B__x000D__x0001__x0001__x000C__x000D__x0001__x0001__x000D__x000D__x0001__x0001__x000E__x000D__x0001__x0001__x000F__x000D__x0001__x0001__x0010__x000D__x0001__x0001__x0011__x000D__x0001__x0001__x0012__x000D__x0001__x0001__x0013__x000D__x0001__x0001__x0014__x000D__x0001__x0001__x0015__x000D__x0001__x0001__x0016__x000D__x0001__x0001__x0017__x000D__x0001__x0001__x0018__x000D__x0001__x0001__x0019__x000D__x0001__x0001__x001A__x000D__x0001__x0001__x001B__x000D__x0001__x0001__x001C__x000D__x0001__x0001__x001D__x000D__x0001__x0001__x001E__x000D__x0001__x0001__x001F__x000D__x0001__x0001_ _x000D__x0001__x0001_!_x000D__x0001__x0001_"_x000D__x0001__x0001_#_x000D__x0001__x0001_$_x000D__x0001__x0001_%_x000D__x0001__x0001_&amp;_x000D__x0001__x0001_'_x000D__x0001__x0001_(_x000D__x0001__x0001_)_x000D__x0001__x0001_*_x000D__x0001__x0001_+_x000D__x0001__x0001_,_x000D__x0001__x0001_-_x000D__x0001__x0001_._x000D__x0001__x0001_/_x000D__x0001__x0001_0_x000D__x0001__x0001_1_x000D__x0001__x0001_2_x000D__x0001__x0001_3_x000D__x0001__x0001_4_x000D__x0001__x0001_5_x000D__x0001__x0001_6_x000D__x0001__x0001_7_x000D__x0001__x0001_8_x000D__x0001__x0001_9_x000D__x0001__x0001_:_x000D__x0001__x0001_;_x000D__x0001__x0001_&lt;_x000D__x0001__x0001_=_x000D__x0001__x0001_&gt;_x000D__x0001__x0001_?_x000D__x0001__x0001_@_x000D__x0001__x0001_A_x000D__x0001__x0001_B_x000D__x0001__x0001__x0001__x0002_C_x000D__x0001__x0001_D_x000D__x0001__x0001_E_x000D__x0001__x0001_F_x000D__x0001__x0001_G_x000D__x0001__x0001_H_x000D__x0001__x0001_I_x000D__x0001__x0001_J_x000D__x0001__x0001_K_x000D__x0001__x0001_L_x000D__x0001__x0001_M_x000D__x0001__x0001_N_x000D__x0001__x0001_O_x000D__x0001__x0001_P_x000D__x0001__x0001_Q_x000D__x0001__x0001_R_x000D__x0001__x0001_S_x000D__x0001__x0001_T_x000D__x0001__x0001_U_x000D__x0001__x0001_V_x000D__x0001__x0001_W_x000D__x0001__x0001_X_x000D__x0001__x0001_Y_x000D__x0001__x0001_Z_x000D__x0001__x0001_[_x000D__x0001__x0001_\_x000D__x0001__x0001_]_x000D__x0001__x0001_^_x000D__x0001__x0001___x000D__x0001__x0001_`_x000D__x0001__x0001_a_x000D__x0001__x0001_b_x000D__x0001__x0001_c_x000D__x0001__x0001_d_x000D__x0001__x0001_e_x000D__x0001__x0001_f_x000D__x0001__x0001_g_x000D__x0001__x0001_h_x000D__x0001__x0001_i_x000D__x0001__x0001_j_x000D__x0001__x0001_k_x000D__x0001__x0001_l_x000D__x0001__x0001_m_x000D__x0001__x0001_n_x000D__x0001__x0001_o_x000D__x0001__x0001_p_x000D__x0001__x0001_q_x000D__x0001__x0001_r_x000D__x0001__x0001_s_x000D__x0001__x0001_t_x000D__x0001__x0001_u_x000D__x0001__x0001_v_x000D__x0001__x0001_w_x000D__x0001__x0001_x_x000D__x0001__x0001_y_x000D__x0001__x0001_z_x000D__x0001__x0001_{_x000D__x0001__x0001_|_x000D__x0001__x0001_}_x000D__x0001__x0001_~_x000D__x0001__x0001__x000D__x0001__x0001__x000D__x0001__x0001__x000D__x0001__x0001__x0001__x0002__x000D__x0001__x0001__x000D__x0001__x0001__x000D__x0001__x0001__x000D__x0001__x0001__x000D__x0001__x0001__x000D__x0001__x0001__x000D__x0001__x0001__x000D__x0001__x0001__x000D__x0001__x0001__x000D__x0001__x0001__x000D__x0001__x0001__x000D__x0001__x0001__x000D__x0001__x0001__x000D__x0001__x0001__x000D__x0001__x0001__x000D__x0001__x0001__x000D__x0001__x0001__x000D__x0001__x0001__x000D__x0001__x0001__x000D__x0001__x0001__x000D__x0001__x0001__x000D__x0001__x0001__x000D__x0001__x0001__x000D__x0001__x0001__x000D__x0001__x0001__x000D__x0001__x0001__x000D__x0001__x0001__x000D__x0001__x0001__x000D__x0001__x0001__x000D__x0001__x0001_ _x000D__x0001__x0001_¡_x000D__x0001__x0001_¢_x000D__x0001__x0001_£_x000D__x0001__x0001_¤_x000D__x0001__x0001_¥_x000D__x0001__x0001_¦_x000D__x0001__x0001_§_x000D__x0001__x0001_¨_x000D__x0001__x0001_©_x000D__x0001__x0001_ª_x000D__x0001__x0001_«_x000D__x0001__x0001_¬_x000D__x0001__x0001_­_x000D__x0001__x0001_®_x000D__x0001__x0001_¯_x000D__x0001__x0001_°_x000D__x0001__x0001_±_x000D__x0001__x0001_²_x000D__x0001__x0001_³_x000D__x0001__x0001_´_x000D__x0001__x0001_µ_x000D__x0001__x0001_¶_x000D__x0001__x0001_·_x000D__x0001__x0001_¸_x000D__x0001__x0001_¹_x000D__x0001__x0001_º_x000D__x0001__x0001_»_x000D__x0001__x0001_¼_x000D__x0001__x0001_½_x000D__x0001__x0001_¾_x000D__x0001__x0001_¿_x000D__x0001__x0001_À_x000D__x0001__x0001__x0001__x0002_Á_x000D__x0001__x0001_Â_x000D__x0001__x0001_Ã_x000D__x0001__x0001_Ä_x000D__x0001__x0001_Å_x000D__x0001__x0001_Æ_x000D__x0001__x0001_Ç_x000D__x0001__x0001_È_x000D__x0001__x0001_É_x000D__x0001__x0001_Ê_x000D__x0001__x0001_Ë_x000D__x0001__x0001_Ì_x000D__x0001__x0001_Í_x000D__x0001__x0001_Î_x000D__x0001__x0001_Ï_x000D__x0001__x0001_Ð_x000D__x0001__x0001_Ñ_x000D__x0001__x0001_Ò_x000D__x0001__x0001_Ó_x000D__x0001__x0001_Ô_x000D__x0001__x0001_Õ_x000D__x0001__x0001_Ö_x000D__x0001__x0001_×_x000D__x0001__x0001_Ø_x000D__x0001__x0001_Ù_x000D__x0001__x0001_Ú_x000D__x0001__x0001_Û_x000D__x0001__x0001_Ü_x000D__x0001__x0001_Ý_x000D__x0001__x0001_Þ_x000D__x0001__x0001_ß_x000D__x0001__x0001_à_x000D__x0001__x0001_á_x000D__x0001__x0001_â_x000D__x0001__x0001_ã_x000D__x0001__x0001_ä_x000D__x0001__x0001_å_x000D__x0001__x0001_æ_x000D__x0001__x0001_ç_x000D__x0001__x0001_è_x000D__x0001__x0001_é_x000D__x0001__x0001_ê_x000D__x0001__x0001_ë_x000D__x0001__x0001_ì_x000D__x0001__x0001_í_x000D__x0001__x0001_î_x000D__x0001__x0001_ï_x000D__x0001__x0001_ð_x000D__x0001__x0001_ñ_x000D__x0001__x0001_ò_x000D__x0001__x0001_ó_x000D__x0001__x0001_ô_x000D__x0001__x0001_õ_x000D__x0001__x0001_ö_x000D__x0001__x0001_÷_x000D__x0001__x0001_ø_x000D__x0001__x0001_ù_x000D__x0001__x0001_ú_x000D__x0001__x0001_û_x000D__x0001__x0001_ü_x000D__x0001__x0001_ý_x000D__x0001__x0001_þ_x000D__x0001__x0001_ÿ_x000D__x0001__x0001_?@?_x000E_??_x0001__x000E_??_x0002__x000E_??_x0003__x000E_??_x0004__x000E_??_x0005__x000E_??_x0006__x000E_??_x0007__x000E_??_x0008__x000E_??	_x000E_??@_x000E_??_x000B__x000E_??_x000C__x000E_??_x000D__x000E_??_x000E__x000E_??_x000F__x000E_??_x0010__x000E_??_x0011__x000E_??_x0012__x000E_??_x0013__x000E_??_x0014__x000E_??_x0015__x000E_??_x0016__x000E_??_x0017__x000E_??_x0018__x000E_??_x0019__x000E_??_x001A__x000E_??_x001B__x000E_??_x001C__x000E_??_x001D__x000E_??_x001E__x000E_??_x001F__x000E_?? _x000E_??!_x000E_??"_x000E_??#_x000E_??$_x000E_??%_x000E_??&amp;_x000E_??'_x000E_??(_x000E_??)_x000E_??*_x000E_??+_x000E_??,_x000E_??-_x000E_??._x000E_??/_x000E_??0_x000E_??1_x000E_??2_x000E_??3_x000E_??4_x000E_??5_x000E_??6_x000E_??7_x000E_??8_x000E_??9_x000E_??:_x000E_??;_x000E_??&lt;_x000E_??=_x000E_??&gt;_x000E_??_x0001__x0002_?_x000E__x0001__x0001_@_x000E__x0001__x0001_A_x000E__x0001__x0001_B_x000E__x0001__x0001_C_x000E__x0001__x0001_D_x000E__x0001__x0001_E_x000E__x0001__x0001_F_x000E__x0001__x0001_G_x000E__x0001__x0001_H_x000E__x0001__x0001_I_x000E__x0001__x0001_J_x000E__x0001__x0001_K_x000E__x0001__x0001_L_x000E__x0001__x0001_M_x000E__x0001__x0001_N_x000E__x0001__x0001_O_x000E__x0001__x0001_P_x000E__x0001__x0001_Q_x000E__x0001__x0001_R_x000E__x0001__x0001_S_x000E__x0001__x0001_T_x000E__x0001__x0001_U_x000E__x0001__x0001_V_x000E__x0001__x0001_W_x000E__x0001__x0001_X_x000E__x0001__x0001_Y_x000E__x0001__x0001_Z_x000E__x0001__x0001_[_x000E__x0001__x0001_\_x000E__x0001__x0001_]_x000E__x0001__x0001_^_x000E__x0001__x0001___x000E__x0001__x0001_`_x000E__x0001__x0001_a_x000E__x0001__x0001_b_x000E__x0001__x0001_c_x000E__x0001__x0001_d_x000E__x0001__x0001_e_x000E__x0001__x0001_f_x000E__x0001__x0001_g_x000E__x0001__x0001_h_x000E__x0001__x0001_i_x000E__x0001__x0001_j_x000E__x0001__x0001_k_x000E__x0001__x0001_l_x000E__x0001__x0001_m_x000E__x0001__x0001_n_x000E__x0001__x0001_o_x000E__x0001__x0001_p_x000E__x0001__x0001_q_x000E__x0001__x0001_r_x000E__x0001__x0001_s_x000E__x0001__x0001_t_x000E__x0001__x0001_u_x000E__x0001__x0001_v_x000E__x0001__x0001_w_x000E__x0001__x0001_x_x000E__x0001__x0001_y_x000E__x0001__x0001_z_x000E__x0001__x0001_{_x000E__x0001__x0001_|_x000E__x0001__x0001_}_x000E__x0001__x0001__x0001__x0002_~_x000E__x0001__x0001__x000E__x0001__x0001__x000E__x0001__x0001__x000E__x0001__x0001__x000E__x0001__x0001__x000E__x0001__x0001__x000E__x0001__x0001__x000E__x0001__x0001__x000E__x0001__x0001__x000E__x0001__x0001__x000E__x0001__x0001__x000E__x0001__x0001__x000E__x0001__x0001__x000E__x0001__x0001__x000E__x0001__x0001__x000E__x0001__x0001__x000E__x0001__x0001__x000E__x0001__x0001__x000E__x0001__x0001__x000E__x0001__x0001__x000E__x0001__x0001__x000E__x0001__x0001__x000E__x0001__x0001__x000E__x0001__x0001__x000E__x0001__x0001__x000E__x0001__x0001__x000E__x0001__x0001__x000E__x0001__x0001__x000E__x0001__x0001__x000E__x0001__x0001__x000E__x0001__x0001__x000E__x0001__x0001__x000E__x0001__x0001__x000E__x0001__x0001_ _x000E__x0001__x0001_¡_x000E__x0001__x0001_¢_x000E__x0001__x0001_£_x000E__x0001__x0001_¤_x000E__x0001__x0001_¥_x000E__x0001__x0001_¦_x000E__x0001__x0001_§_x000E__x0001__x0001_¨_x000E__x0001__x0001_©_x000E__x0001__x0001_ª_x000E__x0001__x0001_«_x000E__x0001__x0001_¬_x000E__x0001__x0001_­_x000E__x0001__x0001_®_x000E__x0001__x0001_¯_x000E__x0001__x0001_°_x000E__x0001__x0001_±_x000E__x0001__x0001_²_x000E__x0001__x0001_³_x000E__x0001__x0001_´_x000E__x0001__x0001_µ_x000E__x0001__x0001_¶_x000E__x0001__x0001_·_x000E__x0001__x0001_¸_x000E__x0001__x0001_¹_x000E__x0001__x0001_º_x000E__x0001__x0001_»_x000E__x0001__x0001_¼_x000E__x0001__x0001__x0001__x0002_½_x000E__x0001__x0001_¾_x000E__x0001__x0001_¿_x000E__x0001__x0001_À_x000E__x0001__x0001_Á_x000E__x0001__x0001_Â_x000E__x0001__x0001_Ã_x000E__x0001__x0001_Ä_x000E__x0001__x0001_Å_x000E__x0001__x0001_Æ_x000E__x0001__x0001_Ç_x000E__x0001__x0001_È_x000E__x0001__x0001_É_x000E__x0001__x0001_Ê_x000E__x0001__x0001_Ë_x000E__x0001__x0001_Ì_x000E__x0001__x0001_Í_x000E__x0001__x0001_Î_x000E__x0001__x0001_Ï_x000E__x0001__x0001_Ð_x000E__x0001__x0001_Ñ_x000E__x0001__x0001_Ò_x000E__x0001__x0001_Ó_x000E__x0001__x0001_Ô_x000E__x0001__x0001_Õ_x000E__x0001__x0001_Ö_x000E__x0001__x0001_×_x000E__x0001__x0001_Ø_x000E__x0001__x0001_Ù_x000E__x0001__x0001_Ú_x000E__x0001__x0001_Û_x000E__x0001__x0001_Ü_x000E__x0001__x0001_Ý_x000E__x0001__x0001_Þ_x000E__x0001__x0001_ß_x000E__x0001__x0001_à_x000E__x0001__x0001_á_x000E__x0001__x0001_â_x000E__x0001__x0001_ã_x000E__x0001__x0001_ä_x000E__x0001__x0001_å_x000E__x0001__x0001_æ_x000E__x0001__x0001_ç_x000E__x0001__x0001_è_x000E__x0001__x0001_é_x000E__x0001__x0001_ê_x000E__x0001__x0001_ë_x000E__x0001__x0001_ì_x000E__x0001__x0001_í_x000E__x0001__x0001_î_x000E__x0001__x0001_ï_x000E__x0001__x0001_ð_x000E__x0001__x0001_ñ_x000E__x0001__x0001_ò_x000E__x0001__x0001_ó_x000E__x0001__x0001_ô_x000E__x0001__x0001_õ_x000E__x0001__x0001_ö_x000E__x0001__x0001_÷_x000E__x0001__x0001_ø_x000E__x0001__x0001_ù_x000E__x0001__x0001_ú_x000E__x0001__x0001_û_x000E__x0001__x0001_;&lt;ü_x000E_;;ý_x000E_;;þ_x000E_;;ÿ_x000E_;;;_x000F_;;_x0001__x000F_;;_x0002__x000F_;;_x0003__x000F_;;_x0004__x000F_;;_x0005__x000F_;;_x0006__x000F_;;_x0007__x000F_;;_x0008__x000F_;;	_x000F_;;&lt;_x000F_;;_x000B__x000F_;;_x000C__x000F_;;_x000D__x000F_;;_x000E__x000F_;;_x000F__x000F_;;_x0010__x000F_;;_x0011__x000F_;;_x0012__x000F_;;_x0013__x000F_;;_x0014__x000F_;;_x0015__x000F_;;_x0016__x000F_;;_x0017__x000F_;;_x0018__x000F_;;_x0019__x000F_;;_x001A__x000F_;;_x001B__x000F_;;_x001C__x000F_;;_x001D__x000F_;;_x001E__x000F_;;_x001F__x000F_;; _x000F_;;!_x000F_;;"_x000F_;;#_x000F_;;$_x000F_;;%_x000F_;;&amp;_x000F_;;'_x000F_;;(_x000F_;;)_x000F_;;*_x000F_;;+_x000F_;;,_x000F_;;-_x000F_;;._x000F_;;/_x000F_;;0_x000F_;;1_x000F_;;2_x000F_;;3_x000F_;;4_x000F_;;5_x000F_;;6_x000F_;;7_x000F_;;8_x000F_;;9_x000F_;;:_x000F_;;_x0001__x0002_;_x000F__x0001__x0001_&lt;_x000F__x0001__x0001_=_x000F__x0001__x0001_&gt;_x000F__x0001__x0001_?_x000F__x0001__x0001_@_x000F__x0001__x0001_A_x000F__x0001__x0001_B_x000F__x0001__x0001_C_x000F__x0001__x0001_D_x000F__x0001__x0001_E_x000F__x0001__x0001_F_x000F__x0001__x0001_G_x000F__x0001__x0001_H_x000F__x0001__x0001_I_x000F__x0001__x0001_J_x000F__x0001__x0001_K_x000F__x0001__x0001_L_x000F__x0001__x0001_M_x000F__x0001__x0001_N_x000F__x0001__x0001_O_x000F__x0001__x0001_P_x000F__x0001__x0001_Q_x000F__x0001__x0001_R_x000F__x0001__x0001_S_x000F__x0001__x0001_T_x000F__x0001__x0001_U_x000F__x0001__x0001_V_x000F__x0001__x0001_W_x000F__x0001__x0001_X_x000F__x0001__x0001_Y_x000F__x0001__x0001_Z_x000F__x0001__x0001_[_x000F__x0001__x0001_\_x000F__x0001__x0001_]_x000F__x0001__x0001_^_x000F__x0001__x0001___x000F__x0001__x0001_`_x000F__x0001__x0001_a_x000F__x0001__x0001_b_x000F__x0001__x0001_c_x000F__x0001__x0001_d_x000F__x0001__x0001_e_x000F__x0001__x0001_f_x000F__x0001__x0001_g_x000F__x0001__x0001_h_x000F__x0001__x0001_i_x000F__x0001__x0001_j_x000F__x0001__x0001_k_x000F__x0001__x0001_l_x000F__x0001__x0001_m_x000F__x0001__x0001_n_x000F__x0001__x0001_o_x000F__x0001__x0001_p_x000F__x0001__x0001_q_x000F__x0001__x0001_r_x000F__x0001__x0001_s_x000F__x0001__x0001_t_x000F__x0001__x0001_u_x000F__x0001__x0001_v_x000F__x0001__x0001_w_x000F__x0001__x0001_x_x000F__x0001__x0001_y_x000F__x0001__x0001__x0001__x0002_z_x000F__x0001__x0001_{_x000F__x0001__x0001_|_x000F__x0001__x0001_}_x000F__x0001__x0001_~_x000F__x0001__x0001__x000F__x0001__x0001__x000F__x0001__x0001__x000F__x0001__x0001__x000F__x0001__x0001__x000F__x0001__x0001__x000F__x0001__x0001__x000F__x0001__x0001__x000F__x0001__x0001__x000F__x0001__x0001__x000F__x0001__x0001__x000F__x0001__x0001__x000F__x0001__x0001__x000F__x0001__x0001__x000F__x0001__x0001__x000F__x0001__x0001__x000F__x0001__x0001__x000F__x0001__x0001__x000F__x0001__x0001__x000F__x0001__x0001__x000F__x0001__x0001__x000F__x0001__x0001__x000F__x0001__x0001__x000F__x0001__x0001__x000F__x0001__x0001__x000F__x0001__x0001__x000F__x0001__x0001__x000F__x0001__x0001__x000F__x0001__x0001__x000F__x0001__x0001__x000F__x0001__x0001__x000F__x0001__x0001__x000F__x0001__x0001__x000F__x0001__x0001_ _x000F__x0001__x0001_¡_x000F__x0001__x0001_¢_x000F__x0001__x0001_£_x000F__x0001__x0001_¤_x000F__x0001__x0001_¥_x000F__x0001__x0001_¦_x000F__x0001__x0001_§_x000F__x0001__x0001_¨_x000F__x0001__x0001_©_x000F__x0001__x0001_ª_x000F__x0001__x0001_«_x000F__x0001__x0001_¬_x000F__x0001__x0001_­_x000F__x0001__x0001_®_x000F__x0001__x0001_¯_x000F__x0001__x0001_°_x000F__x0001__x0001_±_x000F__x0001__x0001_²_x000F__x0001__x0001_³_x000F__x0001__x0001_´_x000F__x0001__x0001_µ_x000F__x0001__x0001_¶_x000F__x0001__x0001_·_x000F__x0001__x0001_¸_x000F__x0001__x0001__x0001__x0002_¹_x000F__x0001__x0001_º_x000F__x0001__x0001_»_x000F__x0001__x0001_¼_x000F__x0001__x0001_½_x000F__x0001__x0001_¾_x000F__x0001__x0001_¿_x000F__x0001__x0001_À_x000F__x0001__x0001_Á_x000F__x0001__x0001_Â_x000F__x0001__x0001_Ã_x000F__x0001__x0001_Ä_x000F__x0001__x0001_Å_x000F__x0001__x0001_Æ_x000F__x0001__x0001_Ç_x000F__x0001__x0001_È_x000F__x0001__x0001_É_x000F__x0001__x0001_Ê_x000F__x0001__x0001_Ë_x000F__x0001__x0001_Ì_x000F__x0001__x0001_Í_x000F__x0001__x0001_Î_x000F__x0001__x0001_Ï_x000F__x0001__x0001_Ð_x000F__x0001__x0001_Ñ_x000F__x0001__x0001_Ò_x000F__x0001__x0001_Ó_x000F__x0001__x0001_Ô_x000F__x0001__x0001_Õ_x000F__x0001__x0001_Ö_x000F__x0001__x0001_×_x000F__x0001__x0001_Ø_x000F__x0001__x0001_Ù_x000F__x0001__x0001_Ú_x000F__x0001__x0001_Û_x000F__x0001__x0001_Ü_x000F__x0001__x0001_Ý_x000F__x0001__x0001_Þ_x000F__x0001__x0001_ß_x000F__x0001__x0001_à_x000F__x0001__x0001_á_x000F__x0001__x0001_â_x000F__x0001__x0001_ã_x000F__x0001__x0001_ä_x000F__x0001__x0001_å_x000F__x0001__x0001_æ_x000F__x0001__x0001_ç_x000F__x0001__x0001_è_x000F__x0001__x0001_é_x000F__x0001__x0001_ê_x000F__x0001__x0001_ë_x000F__x0001__x0001_ì_x000F__x0001__x0001_í_x000F__x0001__x0001_î_x000F__x0001__x0001_ï_x000F__x0001__x0001_ð_x000F__x0001__x0001_ñ_x000F__x0001__x0001_ò_x000F__x0001__x0001_ó_x000F__x0001__x0001_ô_x000F__x0001__x0001_õ_x000F__x0001__x0001_ö_x000F__x0001__x0001_÷_x000F__x0001__x0001_78ø_x000F_77ù_x000F_77ú_x000F_77û_x000F_77ü_x000F_77ý_x000F_77þ_x000F_77ÿ_x000F_777_x0010_77_x0001__x0010_77_x0002__x0010_77_x0003__x0010_77_x0004__x0010_77_x0005__x0010_77_x0006__x0010_77_x0007__x0010_77_x0008__x0010_77	_x0010_778_x0010_77_x000B__x0010_77_x000C__x0010_77_x000D__x0010_77_x000E__x0010_77_x000F__x0010_77_x0010__x0010_77_x0011__x0010_77_x0012__x0010_77_x0013__x0010_77_x0014__x0010_77_x0015__x0010_77_x0016__x0010_77_x0017__x0010_77_x0018__x0010_77_x0019__x0010_77_x001A__x0010_77_x001B__x0010_77_x001C__x0010_77_x001D__x0010_77_x001E__x0010_77_x001F__x0010_77 _x0010_77!_x0010_77"_x0010_77#_x0010_77$_x0010_77%_x0010_77&amp;_x0010_77'_x0010_77(_x0010_77)_x0010_77*_x0010_77+_x0010_77,_x0010_77-_x0010_77._x0010_77/_x0010_770_x0010_771_x0010_772_x0010_773_x0010_774_x0010_775_x0010_776_x0010_77_x0001__x0002_7_x0010__x0001__x0001_8_x0010__x0001__x0001_9_x0010__x0001__x0001_:_x0010__x0001__x0001_;_x0010__x0001__x0001_&lt;_x0010__x0001__x0001_=_x0010__x0001__x0001_&gt;_x0010__x0001__x0001_?_x0010__x0001__x0001_@_x0010__x0001__x0001_A_x0010__x0001__x0001_B_x0010__x0001__x0001_C_x0010__x0001__x0001_D_x0010__x0001__x0001_E_x0010__x0001__x0001_F_x0010__x0001__x0001_G_x0010__x0001__x0001_H_x0010__x0001__x0001_I_x0010__x0001__x0001_J_x0010__x0001__x0001_K_x0010__x0001__x0001_L_x0010__x0001__x0001_M_x0010__x0001__x0001_N_x0010__x0001__x0001_O_x0010__x0001__x0001_P_x0010__x0001__x0001_Q_x0010__x0001__x0001_R_x0010__x0001__x0001_S_x0010__x0001__x0001_T_x0010__x0001__x0001_U_x0010__x0001__x0001_V_x0010__x0001__x0001_W_x0010__x0001__x0001_X_x0010__x0001__x0001_Y_x0010__x0001__x0001_Z_x0010__x0001__x0001_[_x0010__x0001__x0001_\_x0010__x0001__x0001_]_x0010__x0001__x0001_^_x0010__x0001__x0001___x0010__x0001__x0001_`_x0010__x0001__x0001_a_x0010__x0001__x0001_b_x0010__x0001__x0001_c_x0010__x0001__x0001_d_x0010__x0001__x0001_e_x0010__x0001__x0001_f_x0010__x0001__x0001_g_x0010__x0001__x0001_h_x0010__x0001__x0001_i_x0010__x0001__x0001_j_x0010__x0001__x0001_k_x0010__x0001__x0001_l_x0010__x0001__x0001_m_x0010__x0001__x0001_n_x0010__x0001__x0001_o_x0010__x0001__x0001_p_x0010__x0001__x0001_q_x0010__x0001__x0001_r_x0010__x0001__x0001_s_x0010__x0001__x0001_t_x0010__x0001__x0001_u_x0010__x0001__x0001__x0001__x0002_v_x0010__x0001__x0001_w_x0010__x0001__x0001_x_x0010__x0001__x0001_y_x0010__x0001__x0001_z_x0010__x0001__x0001_{_x0010__x0001__x0001_|_x0010__x0001__x0001_}_x0010__x0001__x0001_~_x0010__x0001__x0001__x0010__x0001__x0001__x0010__x0001__x0001__x0010__x0001__x0001__x0010__x0001__x0001__x0010__x0001__x0001__x0010__x0001__x0001__x0010__x0001__x0001__x0010__x0001__x0001__x0010__x0001__x0001__x0010__x0001__x0001__x0010__x0001__x0001__x0010__x0001__x0001__x0010__x0001__x0001__x0010__x0001__x0001__x0010__x0001__x0001__x0010__x0001__x0001__x0010__x0001__x0001__x0010__x0001__x0001__x0010__x0001__x0001__x0010__x0001__x0001__x0010__x0001__x0001__x0010__x0001__x0001__x0010__x0001__x0001__x0010__x0001__x0001__x0010__x0001__x0001__x0010__x0001__x0001__x0010__x0001__x0001__x0010__x0001__x0001__x0010__x0001__x0001__x0010__x0001__x0001__x0010__x0001__x0001__x0010__x0001__x0001__x0010__x0001__x0001_ _x0010__x0001__x0001_¡_x0010__x0001__x0001_¢_x0010__x0001__x0001_£_x0010__x0001__x0001_¤_x0010__x0001__x0001_¥_x0010__x0001__x0001_¦_x0010__x0001__x0001_§_x0010__x0001__x0001_¨_x0010__x0001__x0001_©_x0010__x0001__x0001_ª_x0010__x0001__x0001_«_x0010__x0001__x0001_¬_x0010__x0001__x0001_­_x0010__x0001__x0001_®_x0010__x0001__x0001_¯_x0010__x0001__x0001_°_x0010__x0001__x0001_±_x0010__x0001__x0001_²_x0010__x0001__x0001_³_x0010__x0001__x0001_´_x0010__x0001__x0001__x0001__x0002_µ_x0010__x0001__x0001_¶_x0010__x0001__x0001_·_x0010__x0001__x0001_¸_x0010__x0001__x0001_¹_x0010__x0001__x0001_º_x0010__x0001__x0001_»_x0010__x0001__x0001_¼_x0010__x0001__x0001_½_x0010__x0001__x0001_¾_x0010__x0001__x0001_¿_x0010__x0001__x0001_À_x0010__x0001__x0001_Á_x0010__x0001__x0001_Â_x0010__x0001__x0001_Ã_x0010__x0001__x0001_Ä_x0010__x0001__x0001_Å_x0010__x0001__x0001_Æ_x0010__x0001__x0001_Ç_x0010__x0001__x0001_È_x0010__x0001__x0001_É_x0010__x0001__x0001_Ê_x0010__x0001__x0001_Ë_x0010__x0001__x0001_Ì_x0010__x0001__x0001_Í_x0010__x0001__x0001_Î_x0010__x0001__x0001_Ï_x0010__x0001__x0001_Ð_x0010__x0001__x0001_Ñ_x0010__x0001__x0001_Ò_x0010__x0001__x0001_Ó_x0010__x0001__x0001_Ô_x0010__x0001__x0001_Õ_x0010__x0001__x0001_Ö_x0010__x0001__x0001_×_x0010__x0001__x0001_Ø_x0010__x0001__x0001_Ù_x0010__x0001__x0001_Ú_x0010__x0001__x0001_Û_x0010__x0001__x0001_Ü_x0010__x0001__x0001_Ý_x0010__x0001__x0001_Þ_x0010__x0001__x0001_ß_x0010__x0001__x0001_à_x0010__x0001__x0001_á_x0010__x0001__x0001_â_x0010__x0001__x0001_ã_x0010__x0001__x0001_ä_x0010__x0001__x0001_å_x0010__x0001__x0001_æ_x0010__x0001__x0001_ç_x0010__x0001__x0001_è_x0010__x0001__x0001_é_x0010__x0001__x0001_ê_x0010__x0001__x0001_ë_x0010__x0001__x0001_ì_x0010__x0001__x0001_í_x0010__x0001__x0001_î_x0010__x0001__x0001_ï_x0010__x0001__x0001_ð_x0010__x0001__x0001_ñ_x0010__x0001__x0001_ò_x0010__x0001__x0001_ó_x0010__x0001__x0001_34ô_x0010_33õ_x0010_33ö_x0010_33÷_x0010_33ø_x0010_33ù_x0010_33ú_x0010_33û_x0010_33ü_x0010_33ý_x0010_33þ_x0010_33ÿ_x0010_333_x0011_33_x0001__x0011_33_x0002__x0011_33_x0003__x0011_33_x0004__x0011_33_x0005__x0011_33_x0006__x0011_33_x0007__x0011_33_x0008__x0011_33	_x0011_334_x0011_33_x000B__x0011_33_x000C__x0011_33_x000D__x0011_33_x000E__x0011_33_x000F__x0011_33_x0010__x0011_33_x0011__x0011_33_x0012__x0011_33_x0013__x0011_33_x0014__x0011_33_x0015__x0011_33_x0016__x0011_33_x0017__x0011_33_x0018__x0011_33_x0019__x0011_33_x001A__x0011_33_x001B__x0011_33_x001C__x0011_33_x001D__x0011_33_x001E__x0011_33_x001F__x0011_33 _x0011_33!_x0011_33"_x0011_33#_x0011_33$_x0011_33%_x0011_33&amp;_x0011_33'_x0011_33(_x0011_33)_x0011_33*_x0011_33+_x0011_33,_x0011_33-_x0011_33._x0011_33/_x0011_330_x0011_331_x0011_332_x0011_33_x0001__x0002_3_x0011__x0001__x0001_4_x0011__x0001__x0001_5_x0011__x0001__x0001_6_x0011__x0001__x0001_7_x0011__x0001__x0001_8_x0011__x0001__x0001_9_x0011__x0001__x0001_:_x0011__x0001__x0001_;_x0011__x0001__x0001_&lt;_x0011__x0001__x0001_=_x0011__x0001__x0001_&gt;_x0011__x0001__x0001_?_x0011__x0001__x0001_@_x0011__x0001__x0001_A_x0011__x0001__x0001_B_x0011__x0001__x0001_C_x0011__x0001__x0001_D_x0011__x0001__x0001_E_x0011__x0001__x0001_F_x0011__x0001__x0001_G_x0011__x0001__x0001_H_x0011__x0001__x0001_I_x0011__x0001__x0001_J_x0011__x0001__x0001_K_x0011__x0001__x0001_L_x0011__x0001__x0001_M_x0011__x0001__x0001_N_x0011__x0001__x0001_O_x0011__x0001__x0001_P_x0011__x0001__x0001_Q_x0011__x0001__x0001_R_x0011__x0001__x0001_S_x0011__x0001__x0001_T_x0011__x0001__x0001_U_x0011__x0001__x0001_V_x0011__x0001__x0001_W_x0011__x0001__x0001_X_x0011__x0001__x0001_Y_x0011__x0001__x0001_Z_x0011__x0001__x0001_[_x0011__x0001__x0001_\_x0011__x0001__x0001_]_x0011__x0001__x0001_^_x0011__x0001__x0001___x0011__x0001__x0001_`_x0011__x0001__x0001_a_x0011__x0001__x0001_b_x0011__x0001__x0001_c_x0011__x0001__x0001_d_x0011__x0001__x0001_e_x0011__x0001__x0001_f_x0011__x0001__x0001_g_x0011__x0001__x0001_h_x0011__x0001__x0001_i_x0011__x0001__x0001_j_x0011__x0001__x0001_k_x0011__x0001__x0001_l_x0011__x0001__x0001_m_x0011__x0001__x0001_n_x0011__x0001__x0001_o_x0011__x0001__x0001_p_x0011__x0001__x0001_q_x0011__x0001__x0001__x0001__x0002_r_x0011__x0001__x0001_s_x0011__x0001__x0001_t_x0011__x0001__x0001_u_x0011__x0001__x0001_v_x0011__x0001__x0001_w_x0011__x0001__x0001_x_x0011__x0001__x0001_y_x0011__x0001__x0001_z_x0011__x0001__x0001_{_x0011__x0001__x0001_|_x0011__x0001__x0001_}_x0011__x0001__x0001_~_x0011__x0001__x0001__x0011__x0001__x0001__x0011__x0001__x0001__x0011__x0001__x0001__x0011__x0001__x0001__x0011__x0001__x0001__x0011__x0001__x0001__x0011__x0001__x0001__x0011__x0001__x0001__x0011__x0001__x0001__x0011__x0001__x0001__x0011__x0001__x0001__x0011__x0001__x0001__x0011__x0001__x0001__x0011__x0001__x0001__x0011__x0001__x0001__x0011__x0001__x0001__x0011__x0001__x0001__x0011__x0001__x0001__x0011__x0001__x0001__x0011__x0001__x0001__x0011__x0001__x0001__x0011__x0001__x0001__x0011__x0001__x0001__x0011__x0001__x0001__x0011__x0001__x0001__x0011__x0001__x0001__x0011__x0001__x0001__x0011__x0001__x0001__x0011__x0001__x0001__x0011__x0001__x0001__x0011__x0001__x0001__x0011__x0001__x0001__x0011__x0001__x0001_ _x0011__x0001__x0001_¡_x0011__x0001__x0001_¢_x0011__x0001__x0001_£_x0011__x0001__x0001_¤_x0011__x0001__x0001_¥_x0011__x0001__x0001_¦_x0011__x0001__x0001_§_x0011__x0001__x0001_¨_x0011__x0001__x0001_©_x0011__x0001__x0001_ª_x0011__x0001__x0001_«_x0011__x0001__x0001_¬_x0011__x0001__x0001_­_x0011__x0001__x0001_®_x0011__x0001__x0001_¯_x0011__x0001__x0001_°_x0011__x0001__x0001__x0001__x0002_±_x0011__x0001__x0001_²_x0011__x0001__x0001_³_x0011__x0001__x0001_´_x0011__x0001__x0001_µ_x0011__x0001__x0001_¶_x0011__x0001__x0001_·_x0011__x0001__x0001_¸_x0011__x0001__x0001_¹_x0011__x0001__x0001_º_x0011__x0001__x0001_»_x0011__x0001__x0001_¼_x0011__x0001__x0001_½_x0011__x0001__x0001_¾_x0011__x0001__x0001_¿_x0011__x0001__x0001_À_x0011__x0001__x0001_Á_x0011__x0001__x0001_Â_x0011__x0001__x0001_Ã_x0011__x0001__x0001_Ä_x0011__x0001__x0001_Å_x0011__x0001__x0001_Æ_x0011__x0001__x0001_Ç_x0011__x0001__x0001_È_x0011__x0001__x0001_É_x0011__x0001__x0001_Ê_x0011__x0001__x0001_Ë_x0011__x0001__x0001_Ì_x0011__x0001__x0001_Í_x0011__x0001__x0001_Î_x0011__x0001__x0001_Ï_x0011__x0001__x0001_Ð_x0011__x0001__x0001_Ñ_x0011__x0001__x0001_Ò_x0011__x0001__x0001_Ó_x0011__x0001__x0001_Ô_x0011__x0001__x0001_Õ_x0011__x0001__x0001_Ö_x0011__x0001__x0001_×_x0011__x0001__x0001_Ø_x0011__x0001__x0001_Ù_x0011__x0001__x0001_Ú_x0011__x0001__x0001_Û_x0011__x0001__x0001_Ü_x0011__x0001__x0001_Ý_x0011__x0001__x0001_Þ_x0011__x0001__x0001_ß_x0011__x0001__x0001_à_x0011__x0001__x0001_á_x0011__x0001__x0001_â_x0011__x0001__x0001_ã_x0011__x0001__x0001_ä_x0011__x0001__x0001_å_x0011__x0001__x0001_æ_x0011__x0001__x0001_ç_x0011__x0001__x0001_è_x0011__x0001__x0001_é_x0011__x0001__x0001_ê_x0011__x0001__x0001_ë_x0011__x0001__x0001_ì_x0011__x0001__x0001_í_x0011__x0001__x0001_î_x0011__x0001__x0001_ï_x0011__x0001__x0001_/0ð_x0011_//ñ_x0011_//ò_x0011_//ó_x0011_//ô_x0011_//õ_x0011_//ö_x0011_//÷_x0011_//ø_x0011_//ù_x0011_//ú_x0011_//û_x0011_//ü_x0011_//ý_x0011_//þ_x0011_//ÿ_x0011_///_x0012_//_x0001__x0012_//_x0002__x0012_//_x0003__x0012_//_x0004__x0012_//_x0005__x0012_//_x0006__x0012_//_x0007__x0012_//_x0008__x0012_//	_x0012_//0_x0012_//_x000B__x0012_//_x000C__x0012_//_x000D__x0012_//_x000E__x0012_//_x000F__x0012_//_x0010__x0012_//_x0011__x0012_//_x0012__x0012_//_x0013__x0012_//_x0014__x0012_//_x0015__x0012_//_x0016__x0012_//_x0017__x0012_//_x0018__x0012_//_x0019__x0012_//_x001A__x0012_//_x001B__x0012_//_x001C__x0012_//_x001D__x0012_//_x001E__x0012_//_x001F__x0012_// _x0012_//!_x0012_//"_x0012_//#_x0012_//$_x0012_//%_x0012_//&amp;_x0012_//'_x0012_//(_x0012_//)_x0012_//*_x0012_//+_x0012_//,_x0012_//-_x0012_//._x0012_//_x0001__x0002_/_x0012__x0001__x0001_0_x0012__x0001__x0001_1_x0012__x0001__x0001_2_x0012__x0001__x0001_3_x0012__x0001__x0001_4_x0012__x0001__x0001_5_x0012__x0001__x0001_6_x0012__x0001__x0001_7_x0012__x0001__x0001_8_x0012__x0001__x0001_9_x0012__x0001__x0001_:_x0012__x0001__x0001_;_x0012__x0001__x0001_&lt;_x0012__x0001__x0001_=_x0012__x0001__x0001_&gt;_x0012__x0001__x0001_?_x0012__x0001__x0001_@_x0012__x0001__x0001_A_x0012__x0001__x0001_B_x0012__x0001__x0001_C_x0012__x0001__x0001_D_x0012__x0001__x0001_E_x0012__x0001__x0001_F_x0012__x0001__x0001_G_x0012__x0001__x0001_H_x0012__x0001__x0001_I_x0012__x0001__x0001_J_x0012__x0001__x0001_K_x0012__x0001__x0001_L_x0012__x0001__x0001_M_x0012__x0001__x0001_N_x0012__x0001__x0001_O_x0012__x0001__x0001_P_x0012__x0001__x0001_Q_x0012__x0001__x0001_R_x0012__x0001__x0001_S_x0012__x0001__x0001_T_x0012__x0001__x0001_U_x0012__x0001__x0001_V_x0012__x0001__x0001_W_x0012__x0001__x0001_X_x0012__x0001__x0001_Y_x0012__x0001__x0001_Z_x0012__x0001__x0001_[_x0012__x0001__x0001_\_x0012__x0001__x0001_]_x0012__x0001__x0001_^_x0012__x0001__x0001___x0012__x0001__x0001_`_x0012__x0001__x0001_a_x0012__x0001__x0001_b_x0012__x0001__x0001_c_x0012__x0001__x0001_d_x0012__x0001__x0001_e_x0012__x0001__x0001_f_x0012__x0001__x0001_g_x0012__x0001__x0001_h_x0012__x0001__x0001_i_x0012__x0001__x0001_j_x0012__x0001__x0001_k_x0012__x0001__x0001_l_x0012__x0001__x0001_m_x0012__x0001__x0001__x0001__x0002_n_x0012__x0001__x0001_o_x0012__x0001__x0001_p_x0012__x0001__x0001_q_x0012__x0001__x0001_r_x0012__x0001__x0001_s_x0012__x0001__x0001_t_x0012__x0001__x0001_u_x0012__x0001__x0001_v_x0012__x0001__x0001_w_x0012__x0001__x0001_x_x0012__x0001__x0001_y_x0012__x0001__x0001_z_x0012__x0001__x0001_{_x0012__x0001__x0001_|_x0012__x0001__x0001_}_x0012__x0001__x0001_~_x0012__x0001__x0001__x0012__x0001__x0001__x0012__x0001__x0001__x0012__x0001__x0001__x0012__x0001__x0001__x0012__x0001__x0001__x0012__x0001__x0001__x0012__x0001__x0001__x0012__x0001__x0001__x0012__x0001__x0001__x0012__x0001__x0001__x0012__x0001__x0001__x0012__x0001__x0001__x0012__x0001__x0001__x0012__x0001__x0001__x0012__x0001__x0001__x0012__x0001__x0001__x0012__x0001__x0001__x0012__x0001__x0001__x0012__x0001__x0001__x0012__x0001__x0001__x0012__x0001__x0001__x0012__x0001__x0001__x0012__x0001__x0001__x0012__x0001__x0001__x0012__x0001__x0001__x0012__x0001__x0001__x0012__x0001__x0001__x0012__x0001__x0001__x0012__x0001__x0001__x0012__x0001__x0001__x0012__x0001__x0001__x0012__x0001__x0001__x0012__x0001__x0001_ _x0012__x0001__x0001_¡_x0012__x0001__x0001_¢_x0012__x0001__x0001_£_x0012__x0001__x0001_¤_x0012__x0001__x0001_¥_x0012__x0001__x0001_¦_x0012__x0001__x0001_§_x0012__x0001__x0001_¨_x0012__x0001__x0001_©_x0012__x0001__x0001_ª_x0012__x0001__x0001_«_x0012__x0001__x0001_¬_x0012__x0001__x0001__x0001__x0002_­_x0012__x0001__x0001_®_x0012__x0001__x0001_¯_x0012__x0001__x0001_°_x0012__x0001__x0001_±_x0012__x0001__x0001_²_x0012__x0001__x0001_³_x0012__x0001__x0001_´_x0012__x0001__x0001_µ_x0012__x0001__x0001_¶_x0012__x0001__x0001_·_x0012__x0001__x0001_¸_x0012__x0001__x0001_¹_x0012__x0001__x0001_º_x0012__x0001__x0001_»_x0012__x0001__x0001_¼_x0012__x0001__x0001_½_x0012__x0001__x0001_¾_x0012__x0001__x0001_¿_x0012__x0001__x0001_À_x0012__x0001__x0001_Á_x0012__x0001__x0001_Â_x0012__x0001__x0001_Ã_x0012__x0001__x0001_Ä_x0012__x0001__x0001_Å_x0012__x0001__x0001_Æ_x0012__x0001__x0001_Ç_x0012__x0001__x0001_È_x0012__x0001__x0001_É_x0012__x0001__x0001_Ê_x0012__x0001__x0001_Ë_x0012__x0001__x0001_Ì_x0012__x0001__x0001_Í_x0012__x0001__x0001_Î_x0012__x0001__x0001_Ï_x0012__x0001__x0001_Ð_x0012__x0001__x0001_Ñ_x0012__x0001__x0001_Ò_x0012__x0001__x0001_Ó_x0012__x0001__x0001_Ô_x0012__x0001__x0001_Õ_x0012__x0001__x0001_Ö_x0012__x0001__x0001_×_x0012__x0001__x0001_Ø_x0012__x0001__x0001_Ù_x0012__x0001__x0001_Ú_x0012__x0001__x0001_Û_x0012__x0001__x0001_Ü_x0012__x0001__x0001_Ý_x0012__x0001__x0001_Þ_x0012__x0001__x0001_ß_x0012__x0001__x0001_à_x0012__x0001__x0001_á_x0012__x0001__x0001_â_x0012__x0001__x0001_ã_x0012__x0001__x0001_ä_x0012__x0001__x0001_å_x0012__x0001__x0001_æ_x0012__x0001__x0001_ç_x0012__x0001__x0001_è_x0012__x0001__x0001_é_x0012__x0001__x0001_ê_x0012__x0001__x0001_ë_x0012__x0001__x0001_+,ì_x0012_++í_x0012_++î_x0012_++ï_x0012_++ð_x0012_++ñ_x0012_++ò_x0012_++ó_x0012_++ô_x0012_++õ_x0012_++ö_x0012_++÷_x0012_++ø_x0012_++ù_x0012_++ú_x0012_++û_x0012_++ü_x0012_++ý_x0012_++þ_x0012_++ÿ_x0012_+++_x0013_++_x0001__x0013_++_x0002__x0013_++_x0003__x0013_++_x0004__x0013_++_x0005__x0013_++_x0006__x0013_++_x0007__x0013_++_x0008__x0013_++	_x0013_++,_x0013_++_x000B__x0013_++_x000C__x0013_++_x000D__x0013_++_x000E__x0013_++_x000F__x0013_++_x0010__x0013_++_x0011__x0013_++_x0012__x0013_++_x0013__x0013_++_x0014__x0013_++_x0015__x0013_++_x0016__x0013_++_x0017__x0013_++_x0018__x0013_++_x0019__x0013_++_x001A__x0013_++_x001B__x0013_++_x001C__x0013_++_x001D__x0013_++_x001E__x0013_++_x001F__x0013_++ _x0013_++!_x0013_++"_x0013_++#_x0013_++$_x0013_++%_x0013_++&amp;_x0013_++'_x0013_++(_x0013_++)_x0013_++*_x0013_++_x0001__x0002_+_x0013__x0001__x0001_,_x0013__x0001__x0001_-_x0013__x0001__x0001_._x0013__x0001__x0001_/_x0013__x0001__x0001_0_x0013__x0001__x0001_1_x0013__x0001__x0001_2_x0013__x0001__x0001_3_x0013__x0001__x0001_4_x0013__x0001__x0001_5_x0013__x0001__x0001_6_x0013__x0001__x0001_7_x0013__x0001__x0001_8_x0013__x0001__x0001_9_x0013__x0001__x0001_:_x0013__x0001__x0001_;_x0013__x0001__x0001_&lt;_x0013__x0001__x0001_=_x0013__x0001__x0001_&gt;_x0013__x0001__x0001_?_x0013__x0001__x0001_@_x0013__x0001__x0001_A_x0013__x0001__x0001_B_x0013__x0001__x0001_C_x0013__x0001__x0001_D_x0013__x0001__x0001_E_x0013__x0001__x0001_F_x0013__x0001__x0001_G_x0013__x0001__x0001_H_x0013__x0001__x0001_I_x0013__x0001__x0001_J_x0013__x0001__x0001_K_x0013__x0001__x0001_L_x0013__x0001__x0001_M_x0013__x0001__x0001_N_x0013__x0001__x0001_O_x0013__x0001__x0001_P_x0013__x0001__x0001_Q_x0013__x0001__x0001_R_x0013__x0001__x0001_S_x0013__x0001__x0001_T_x0013__x0001__x0001_U_x0013__x0001__x0001_V_x0013__x0001__x0001_W_x0013__x0001__x0001_X_x0013__x0001__x0001_Y_x0013__x0001__x0001_Z_x0013__x0001__x0001_[_x0013__x0001__x0001_\_x0013__x0001__x0001_]_x0013__x0001__x0001_^_x0013__x0001__x0001___x0013__x0001__x0001_`_x0013__x0001__x0001_a_x0013__x0001__x0001_b_x0013__x0001__x0001_c_x0013__x0001__x0001_d_x0013__x0001__x0001_e_x0013__x0001__x0001_f_x0013__x0001__x0001_g_x0013__x0001__x0001_h_x0013__x0001__x0001_i_x0013__x0001__x0001__x0001__x0002_j_x0013__x0001__x0001_k_x0013__x0001__x0001_l_x0013__x0001__x0001_m_x0013__x0001__x0001_n_x0013__x0001__x0001_o_x0013__x0001__x0001_p_x0013__x0001__x0001_q_x0013__x0001__x0001_r_x0013__x0001__x0001_s_x0013__x0001__x0001_t_x0013__x0001__x0001_u_x0013__x0001__x0001_v_x0013__x0001__x0001_w_x0013__x0001__x0001_x_x0013__x0001__x0001_y_x0013__x0001__x0001_z_x0013__x0001__x0001_{_x0013__x0001__x0001_|_x0013__x0001__x0001_}_x0013__x0001__x0001_~_x0013__x0001__x0001__x0013__x0001__x0001__x0013__x0001__x0001__x0013__x0001__x0001__x0013__x0001__x0001__x0013__x0001__x0001__x0013__x0001__x0001__x0013__x0001__x0001__x0013__x0001__x0001__x0013__x0001__x0001__x0013__x0001__x0001__x0013__x0001__x0001__x0013__x0001__x0001__x0013__x0001__x0001__x0013__x0001__x0001__x0013__x0001__x0001__x0013__x0001__x0001__x0013__x0001__x0001__x0013__x0001__x0001__x0013__x0001__x0001__x0013__x0001__x0001__x0013__x0001__x0001__x0013__x0001__x0001__x0013__x0001__x0001__x0013__x0001__x0001__x0013__x0001__x0001__x0013__x0001__x0001__x0013__x0001__x0001__x0013__x0001__x0001__x0013__x0001__x0001__x0013__x0001__x0001__x0013__x0001__x0001__x0013__x0001__x0001__x0013__x0001__x0001_ _x0013__x0001__x0001_¡_x0013__x0001__x0001_¢_x0013__x0001__x0001_£_x0013__x0001__x0001_¤_x0013__x0001__x0001_¥_x0013__x0001__x0001_¦_x0013__x0001__x0001_§_x0013__x0001__x0001_¨_x0013__x0001__x0001__x0001__x0002_©_x0013__x0001__x0001_ª_x0013__x0001__x0001_«_x0013__x0001__x0001_¬_x0013__x0001__x0001_­_x0013__x0001__x0001_®_x0013__x0001__x0001_¯_x0013__x0001__x0001_°_x0013__x0001__x0001_±_x0013__x0001__x0001_²_x0013__x0001__x0001_³_x0013__x0001__x0001_´_x0013__x0001__x0001_µ_x0013__x0001__x0001_¶_x0013__x0001__x0001_·_x0013__x0001__x0001_¸_x0013__x0001__x0001_¹_x0013__x0001__x0001_º_x0013__x0001__x0001_»_x0013__x0001__x0001_¼_x0013__x0001__x0001_½_x0013__x0001__x0001_¾_x0013__x0001__x0001_¿_x0013__x0001__x0001_À_x0013__x0001__x0001_Á_x0013__x0001__x0001_Â_x0013__x0001__x0001_Ã_x0013__x0001__x0001_Ä_x0013__x0001__x0001_Å_x0013__x0001__x0001_Æ_x0013__x0001__x0001_Ç_x0013__x0001__x0001_È_x0013__x0001__x0001_É_x0013__x0001__x0001_Ê_x0013__x0001__x0001_Ë_x0013__x0001__x0001_Ì_x0013__x0001__x0001_Í_x0013__x0001__x0001_Î_x0013__x0001__x0001_Ï_x0013__x0001__x0001_Ð_x0013__x0001__x0001_Ñ_x0013__x0001__x0001_Ò_x0013__x0001__x0001_Ó_x0013__x0001__x0001_Ô_x0013__x0001__x0001_Õ_x0013__x0001__x0001_Ö_x0013__x0001__x0001_×_x0013__x0001__x0001_Ø_x0013__x0001__x0001_Ù_x0013__x0001__x0001_Ú_x0013__x0001__x0001_Û_x0013__x0001__x0001_Ü_x0013__x0001__x0001_Ý_x0013__x0001__x0001_Þ_x0013__x0001__x0001_ß_x0013__x0001__x0001_à_x0013__x0001__x0001_á_x0013__x0001__x0001_â_x0013__x0001__x0001_ã_x0013__x0001__x0001_ä_x0013__x0001__x0001_å_x0013__x0001__x0001_æ_x0013__x0001__x0001_ç_x0013__x0001__x0001_'(è_x0013_''é_x0013_''ê_x0013_''ë_x0013_''ì_x0013_''í_x0013_''î_x0013_''ï_x0013_''ð_x0013_''ñ_x0013_''ò_x0013_''ó_x0013_''ô_x0013_''õ_x0013_''ö_x0013_''÷_x0013_''ø_x0013_''ù_x0013_''ú_x0013_''û_x0013_''ü_x0013_''ý_x0013_''þ_x0013_''ÿ_x0013_'''_x0014_''_x0001__x0014_''_x0002__x0014_''_x0003__x0014_''_x0004__x0014_''_x0005__x0014_''_x0006__x0014_''_x0007__x0014_''_x0008__x0014_''	_x0014_''(_x0014_''_x000B__x0014_''_x000C__x0014_''_x000D__x0014_''_x000E__x0014_''_x000F__x0014_''_x0010__x0014_''_x0011__x0014_''_x0012__x0014_''_x0013__x0014_''_x0014__x0014_''_x0015__x0014_''_x0016__x0014_''_x0017__x0014_''_x0018__x0014_''_x0019__x0014_''_x001A__x0014_''_x001B__x0014_''_x001C__x0014_''_x001D__x0014_''_x001E__x0014_''_x001F__x0014_'' _x0014_''!_x0014_''"_x0014_''#_x0014_''$_x0014_''%_x0014_''&amp;_x0014_''_x0001__x0002_'_x0014__x0001__x0001_(_x0014__x0001__x0001_)_x0014__x0001__x0001_*_x0014__x0001__x0001_+_x0014__x0001__x0001_,_x0014__x0001__x0001_-_x0014__x0001__x0001_._x0014__x0001__x0001_/_x0014__x0001__x0001_0_x0014__x0001__x0001_1_x0014__x0001__x0001_2_x0014__x0001__x0001_3_x0014__x0001__x0001_4_x0014__x0001__x0001_5_x0014__x0001__x0001_6_x0014__x0001__x0001_7_x0014__x0001__x0001_8_x0014__x0001__x0001_9_x0014__x0001__x0001_:_x0014__x0001__x0001_;_x0014__x0001__x0001_&lt;_x0014__x0001__x0001_=_x0014__x0001__x0001_&gt;_x0014__x0001__x0001_?_x0014__x0001__x0001_@_x0014__x0001__x0001_A_x0014__x0001__x0001_B_x0014__x0001__x0001_C_x0014__x0001__x0001_D_x0014__x0001__x0001_E_x0014__x0001__x0001_F_x0014__x0001__x0001_G_x0014__x0001__x0001_H_x0014__x0001__x0001_I_x0014__x0001__x0001_J_x0014__x0001__x0001_K_x0014__x0001__x0001_L_x0014__x0001__x0001_M_x0014__x0001__x0001_N_x0014__x0001__x0001_O_x0014__x0001__x0001_P_x0014__x0001__x0001_Q_x0014__x0001__x0001_R_x0014__x0001__x0001_S_x0014__x0001__x0001_T_x0014__x0001__x0001_U_x0014__x0001__x0001_V_x0014__x0001__x0001_W_x0014__x0001__x0001_X_x0014__x0001__x0001_Y_x0014__x0001__x0001_Z_x0014__x0001__x0001_[_x0014__x0001__x0001_\_x0014__x0001__x0001_]_x0014__x0001__x0001_^_x0014__x0001__x0001___x0014__x0001__x0001_`_x0014__x0001__x0001_a_x0014__x0001__x0001_b_x0014__x0001__x0001_c_x0014__x0001__x0001_d_x0014__x0001__x0001_e_x0014__x0001__x0001__x0001__x0002_f_x0014__x0001__x0001_g_x0014__x0001__x0001_h_x0014__x0001__x0001_i_x0014__x0001__x0001_j_x0014__x0001__x0001_k_x0014__x0001__x0001_l_x0014__x0001__x0001_m_x0014__x0001__x0001_n_x0014__x0001__x0001_o_x0014__x0001__x0001_p_x0014__x0001__x0001_q_x0014__x0001__x0001_r_x0014__x0001__x0001_s_x0014__x0001__x0001_t_x0014__x0001__x0001_u_x0014__x0001__x0001_v_x0014__x0001__x0001_w_x0014__x0001__x0001_x_x0014__x0001__x0001_y_x0014__x0001__x0001_z_x0014__x0001__x0001_{_x0014__x0001__x0001_|_x0014__x0001__x0001_}_x0014__x0001__x0001_~_x0014__x0001__x0001__x0014__x0001__x0001__x0014__x0001__x0001__x0014__x0001__x0001__x0014__x0001__x0001__x0014__x0001__x0001__x0014__x0001__x0001__x0014__x0001__x0001__x0014__x0001__x0001__x0014__x0001__x0001__x0014__x0001__x0001__x0014__x0001__x0001__x0014__x0001__x0001__x0014__x0001__x0001__x0014__x0001__x0001__x0014__x0001__x0001__x0014__x0001__x0001__x0014__x0001__x0001__x0014__x0001__x0001__x0014__x0001__x0001__x0014__x0001__x0001__x0014__x0001__x0001__x0014__x0001__x0001__x0014__x0001__x0001__x0014__x0001__x0001__x0014__x0001__x0001__x0014__x0001__x0001__x0014__x0001__x0001__x0014__x0001__x0001__x0014__x0001__x0001__x0014__x0001__x0001__x0014__x0001__x0001__x0014__x0001__x0001__x0014__x0001__x0001_ _x0014__x0001__x0001_¡_x0014__x0001__x0001_¢_x0014__x0001__x0001_£_x0014__x0001__x0001_¤_x0014__x0001__x0001__x0001__x0002_¥_x0014__x0001__x0001_¦_x0014__x0001__x0001_§_x0014__x0001__x0001_¨_x0014__x0001__x0001_©_x0014__x0001__x0001_ª_x0014__x0001__x0001_«_x0014__x0001__x0001_¬_x0014__x0001__x0001_­_x0014__x0001__x0001_®_x0014__x0001__x0001_¯_x0014__x0001__x0001_°_x0014__x0001__x0001_±_x0014__x0001__x0001_²_x0014__x0001__x0001_³_x0014__x0001__x0001_´_x0014__x0001__x0001_µ_x0014__x0001__x0001_¶_x0014__x0001__x0001_·_x0014__x0001__x0001_¸_x0014__x0001__x0001_¹_x0014__x0001__x0001_º_x0014__x0001__x0001_»_x0014__x0001__x0001_¼_x0014__x0001__x0001_½_x0014__x0001__x0001_¾_x0014__x0001__x0001_¿_x0014__x0001__x0001_À_x0014__x0001__x0001_Á_x0014__x0001__x0001_Â_x0014__x0001__x0001_Ã_x0014__x0001__x0001_Ä_x0014__x0001__x0001_Å_x0014__x0001__x0001_Æ_x0014__x0001__x0001_Ç_x0014__x0001__x0001_È_x0014__x0001__x0001_É_x0014__x0001__x0001_Ê_x0014__x0001__x0001_Ë_x0014__x0001__x0001_Ì_x0014__x0001__x0001_Í_x0014__x0001__x0001_Î_x0014__x0001__x0001_Ï_x0014__x0001__x0001_Ð_x0014__x0001__x0001_Ñ_x0014__x0001__x0001_Ò_x0014__x0001__x0001_Ó_x0014__x0001__x0001_Ô_x0014__x0001__x0001_Õ_x0014__x0001__x0001_Ö_x0014__x0001__x0001_×_x0014__x0001__x0001_Ø_x0014__x0001__x0001_Ù_x0014__x0001__x0001_Ú_x0014__x0001__x0001_Û_x0014__x0001__x0001_Ü_x0014__x0001__x0001_Ý_x0014__x0001__x0001_Þ_x0014__x0001__x0001_ß_x0014__x0001__x0001_à_x0014__x0001__x0001_á_x0014__x0001__x0001_â_x0014__x0001__x0001_ã_x0014__x0001__x0001_#$ä_x0014_##å_x0014_##æ_x0014_##ç_x0014_##è_x0014_##é_x0014_##ê_x0014_##ë_x0014_##ì_x0014_##í_x0014_##î_x0014_##ï_x0014_##ð_x0014_##ñ_x0014_##ò_x0014_##ó_x0014_##ô_x0014_##õ_x0014_##ö_x0014_##÷_x0014_##ø_x0014_##ù_x0014_##ú_x0014_##û_x0014_##ü_x0014_##ý_x0014_##þ_x0014_##ÿ_x0014_###_x0015_##_x0001__x0015_##_x0002__x0015_##_x0003__x0015_##_x0004__x0015_##_x0005__x0015_##_x0006__x0015_##_x0007__x0015_##_x0008__x0015_##	_x0015_##$_x0015_##_x000B__x0015_##_x000C__x0015_##_x000D__x0015_##_x000E__x0015_##_x000F__x0015_##_x0010__x0015_##_x0011__x0015_##_x0012__x0015_##_x0013__x0015_##_x0014__x0015_##_x0015__x0015_##_x0016__x0015_##_x0017__x0015_##_x0018__x0015_##_x0019__x0015_##_x001A__x0015_##_x001B__x0015_##_x001C__x0015_##_x001D__x0015_##_x001E__x0015_##_x001F__x0015_## _x0015_##!_x0015_##"_x0015_##_x0001__x0002_#_x0015__x0001__x0001_$_x0015__x0001__x0001_%_x0015__x0001__x0001_&amp;_x0015__x0001__x0001_'_x0015__x0001__x0001_(_x0015__x0001__x0001_)_x0015__x0001__x0001_*_x0015__x0001__x0001_+_x0015__x0001__x0001_,_x0015__x0001__x0001_-_x0015__x0001__x0001_._x0015__x0001__x0001_/_x0015__x0001__x0001_0_x0015__x0001__x0001_1_x0015__x0001__x0001_2_x0015__x0001__x0001_3_x0015__x0001__x0001_4_x0015__x0001__x0001_5_x0015__x0001__x0001_6_x0015__x0001__x0001_7_x0015__x0001__x0001_8_x0015__x0001__x0001_9_x0015__x0001__x0001_:_x0015__x0001__x0001_;_x0015__x0001__x0001_&lt;_x0015__x0001__x0001_=_x0015__x0001__x0001_&gt;_x0015__x0001__x0001_?_x0015__x0001__x0001_@_x0015__x0001__x0001_A_x0015__x0001__x0001_B_x0015__x0001__x0001_C_x0015__x0001__x0001_D_x0015__x0001__x0001_E_x0015__x0001__x0001_F_x0015__x0001__x0001_G_x0015__x0001__x0001_H_x0015__x0001__x0001_I_x0015__x0001__x0001_J_x0015__x0001__x0001_K_x0015__x0001__x0001_L_x0015__x0001__x0001_M_x0015__x0001__x0001_N_x0015__x0001__x0001_O_x0015__x0001__x0001_P_x0015__x0001__x0001_Q_x0015__x0001__x0001_R_x0015__x0001__x0001_S_x0015__x0001__x0001_T_x0015__x0001__x0001_U_x0015__x0001__x0001_V_x0015__x0001__x0001_W_x0015__x0001__x0001_X_x0015__x0001__x0001_Y_x0015__x0001__x0001_Z_x0015__x0001__x0001_[_x0015__x0001__x0001_\_x0015__x0001__x0001_]_x0015__x0001__x0001_^_x0015__x0001__x0001___x0015__x0001__x0001_`_x0015__x0001__x0001_a_x0015__x0001__x0001__x0001__x0002_b_x0015__x0001__x0001_c_x0015__x0001__x0001_d_x0015__x0001__x0001_e_x0015__x0001__x0001_f_x0015__x0001__x0001_g_x0015__x0001__x0001_h_x0015__x0001__x0001_i_x0015__x0001__x0001_j_x0015__x0001__x0001_k_x0015__x0001__x0001_l_x0015__x0001__x0001_m_x0015__x0001__x0001_n_x0015__x0001__x0001_o_x0015__x0001__x0001_p_x0015__x0001__x0001_q_x0015__x0001__x0001_r_x0015__x0001__x0001_s_x0015__x0001__x0001_t_x0015__x0001__x0001_u_x0015__x0001__x0001_v_x0015__x0001__x0001_w_x0015__x0001__x0001_x_x0015__x0001__x0001_y_x0015__x0001__x0001_z_x0015__x0001__x0001_{_x0015__x0001__x0001_|_x0015__x0001__x0001_}_x0015__x0001__x0001_~_x0015__x0001__x0001__x0015__x0001__x0001__x0015__x0001__x0001__x0015__x0001__x0001__x0015__x0001__x0001__x0015__x0001__x0001__x0015__x0001__x0001__x0015__x0001__x0001__x0015__x0001__x0001__x0015__x0001__x0001__x0015__x0001__x0001__x0015__x0001__x0001__x0015__x0001__x0001__x0015__x0001__x0001__x0015__x0001__x0001__x0015__x0001__x0001__x0015__x0001__x0001__x0015__x0001__x0001__x0015__x0001__x0001__x0015__x0001__x0001__x0015__x0001__x0001__x0015__x0001__x0001__x0015__x0001__x0001__x0015__x0001__x0001__x0015__x0001__x0001__x0015__x0001__x0001__x0015__x0001__x0001__x0015__x0001__x0001__x0015__x0001__x0001__x0015__x0001__x0001__x0015__x0001__x0001__x0015__x0001__x0001__x0015__x0001__x0001__x0015__x0001__x0001_ _x0015__x0001__x0001__x0001__x0002_¡_x0015__x0001__x0001_¢_x0015__x0001__x0001_£_x0015__x0001__x0001_¤_x0015__x0001__x0001_¥_x0015__x0001__x0001_¦_x0015__x0001__x0001_§_x0015__x0001__x0001_¨_x0015__x0001__x0001_©_x0015__x0001__x0001_ª_x0015__x0001__x0001_«_x0015__x0001__x0001_¬_x0015__x0001__x0001_­_x0015__x0001__x0001_®_x0015__x0001__x0001_¯_x0015__x0001__x0001_°_x0015__x0001__x0001_±_x0015__x0001__x0001_²_x0015__x0001__x0001_³_x0015__x0001__x0001_´_x0015__x0001__x0001_µ_x0015__x0001__x0001_¶_x0015__x0001__x0001_·_x0015__x0001__x0001_¸_x0015__x0001__x0001_¹_x0015__x0001__x0001_º_x0015__x0001__x0001_»_x0015__x0001__x0001_¼_x0015__x0001__x0001_½_x0015__x0001__x0001_¾_x0015__x0001__x0001_¿_x0015__x0001__x0001_À_x0015__x0001__x0001_Á_x0015__x0001__x0001_Â_x0015__x0001__x0001_Ã_x0015__x0001__x0001_Ä_x0015__x0001__x0001_Å_x0015__x0001__x0001_Æ_x0015__x0001__x0001_Ç_x0015__x0001__x0001_È_x0015__x0001__x0001_É_x0015__x0001__x0001_Ê_x0015__x0001__x0001_Ë_x0015__x0001__x0001_Ì_x0015__x0001__x0001_Í_x0015__x0001__x0001_Î_x0015__x0001__x0001_Ï_x0015__x0001__x0001_Ð_x0015__x0001__x0001_Ñ_x0015__x0001__x0001_Ò_x0015__x0001__x0001_Ó_x0015__x0001__x0001_Ô_x0015__x0001__x0001_Õ_x0015__x0001__x0001_Ö_x0015__x0001__x0001_×_x0015__x0001__x0001_Ø_x0015__x0001__x0001_Ù_x0015__x0001__x0001_Ú_x0015__x0001__x0001_Û_x0015__x0001__x0001_Ü_x0015__x0001__x0001_Ý_x0015__x0001__x0001_Þ_x0015__x0001__x0001_ß_x0015__x0001__x0001__x001F_ à_x0015__x001F__x001F_á_x0015__x001F__x001F_â_x0015__x001F__x001F_ã_x0015__x001F__x001F_ä_x0015__x001F__x001F_å_x0015__x001F__x001F_æ_x0015__x001F__x001F_ç_x0015__x001F__x001F_è_x0015__x001F__x001F_é_x0015__x001F__x001F_ê_x0015__x001F__x001F_ë_x0015__x001F__x001F_ì_x0015__x001F__x001F_í_x0015__x001F__x001F_î_x0015__x001F__x001F_ï_x0015__x001F__x001F_ð_x0015__x001F__x001F_ñ_x0015__x001F__x001F_ò_x0015__x001F__x001F_ó_x0015__x001F__x001F_ô_x0015__x001F__x001F_õ_x0015__x001F__x001F_ö_x0015__x001F__x001F_÷_x0015__x001F__x001F_ø_x0015__x001F__x001F_ù_x0015__x001F__x001F_ú_x0015__x001F__x001F_û_x0015__x001F__x001F_ü_x0015__x001F__x001F_ý_x0015__x001F__x001F_þ_x0015__x001F__x001F_ÿ_x0015__x001F__x001F__x001F__x0016__x001F__x001F__x0001__x0016__x001F__x001F__x0002__x0016__x001F__x001F__x0003__x0016__x001F__x001F__x0004__x0016__x001F__x001F__x0005__x0016__x001F__x001F__x0006__x0016__x001F__x001F__x0007__x0016__x001F__x001F__x0008__x0016__x001F__x001F_	_x0016__x001F__x001F_ _x0016__x001F__x001F__x000B__x0016__x001F__x001F__x000C__x0016__x001F__x001F__x000D__x0016__x001F__x001F__x000E__x0016__x001F__x001F__x000F__x0016__x001F__x001F__x0010__x0016__x001F__x001F__x0011__x0016__x001F__x001F__x0012__x0016__x001F__x001F__x0013__x0016__x001F__x001F__x0014__x0016__x001F__x001F__x0015__x0016__x001F__x001F__x0016__x0016__x001F__x001F__x0017__x0016__x001F__x001F__x0018__x0016__x001F__x001F__x0019__x0016__x001F__x001F__x001A__x0016__x001F__x001F__x001B__x0016__x001F__x001F__x001C__x0016__x001F__x001F__x001D__x0016__x001F__x001F__x001E__x0016__x001F__x001F__x0001__x0002__x001F__x0016__x0001__x0001_ _x0016__x0001__x0001_!_x0016__x0001__x0001_"_x0016__x0001__x0001_#_x0016__x0001__x0001_$_x0016__x0001__x0001_%_x0016__x0001__x0001_&amp;_x0016__x0001__x0001_'_x0016__x0001__x0001_(_x0016__x0001__x0001_)_x0016__x0001__x0001_*_x0016__x0001__x0001_+_x0016__x0001__x0001_,_x0016__x0001__x0001_-_x0016__x0001__x0001_._x0016__x0001__x0001_/_x0016__x0001__x0001_0_x0016__x0001__x0001_1_x0016__x0001__x0001_2_x0016__x0001__x0001_3_x0016__x0001__x0001_4_x0016__x0001__x0001_5_x0016__x0001__x0001_6_x0016__x0001__x0001_7_x0016__x0001__x0001_8_x0016__x0001__x0001_9_x0016__x0001__x0001_:_x0016__x0001__x0001_;_x0016__x0001__x0001_&lt;_x0016__x0001__x0001_=_x0016__x0001__x0001_&gt;_x0016__x0001__x0001_?_x0016__x0001__x0001_@_x0016__x0001__x0001_A_x0016__x0001__x0001_B_x0016__x0001__x0001_C_x0016__x0001__x0001_D_x0016__x0001__x0001_E_x0016__x0001__x0001_F_x0016__x0001__x0001_G_x0016__x0001__x0001_H_x0016__x0001__x0001_I_x0016__x0001__x0001_J_x0016__x0001__x0001_K_x0016__x0001__x0001_L_x0016__x0001__x0001_M_x0016__x0001__x0001_N_x0016__x0001__x0001_O_x0016__x0001__x0001_P_x0016__x0001__x0001_Q_x0016__x0001__x0001_R_x0016__x0001__x0001_S_x0016__x0001__x0001_T_x0016__x0001__x0001_U_x0016__x0001__x0001_V_x0016__x0001__x0001_W_x0016__x0001__x0001_X_x0016__x0001__x0001_Y_x0016__x0001__x0001_Z_x0016__x0001__x0001_[_x0016__x0001__x0001_\_x0016__x0001__x0001_]_x0016__x0001__x0001__x0001__x0002_^_x0016__x0001__x0001___x0016__x0001__x0001_`_x0016__x0001__x0001_a_x0016__x0001__x0001_b_x0016__x0001__x0001_c_x0016__x0001__x0001_d_x0016__x0001__x0001_e_x0016__x0001__x0001_f_x0016__x0001__x0001_g_x0016__x0001__x0001_h_x0016__x0001__x0001_i_x0016__x0001__x0001_j_x0016__x0001__x0001_k_x0016__x0001__x0001_l_x0016__x0001__x0001_m_x0016__x0001__x0001_n_x0016__x0001__x0001_o_x0016__x0001__x0001_p_x0016__x0001__x0001_q_x0016__x0001__x0001_r_x0016__x0001__x0001_s_x0016__x0001__x0001_t_x0016__x0001__x0001_u_x0016__x0001__x0001_v_x0016__x0001__x0001_w_x0016__x0001__x0001_x_x0016__x0001__x0001_y_x0016__x0001__x0001_z_x0016__x0001__x0001_{_x0016__x0001__x0001_|_x0016__x0001__x0001_}_x0016__x0001__x0001_~_x0016__x0001__x0001__x0016__x0001__x0001__x0016__x0001__x0001__x0016__x0001__x0001__x0016__x0001__x0001__x0016__x0001__x0001__x0016__x0001__x0001__x0016__x0001__x0001__x0016__x0001__x0001__x0016__x0001__x0001__x0016__x0001__x0001__x0016__x0001__x0001__x0016__x0001__x0001__x0016__x0001__x0001__x0016__x0001__x0001__x0016__x0001__x0001__x0016__x0001__x0001__x0016__x0001__x0001__x0016__x0001__x0001__x0016__x0001__x0001__x0016__x0001__x0001__x0016__x0001__x0001__x0016__x0001__x0001__x0016__x0001__x0001__x0016__x0001__x0001__x0016__x0001__x0001__x0016__x0001__x0001__x0016__x0001__x0001__x0016__x0001__x0001__x0016__x0001__x0001__x0016__x0001__x0001__x0001__x0002__x0016__x0001__x0001__x0016__x0001__x0001__x0016__x0001__x0001_ _x0016__x0001__x0001_¡_x0016__x0001__x0001_¢_x0016__x0001__x0001_£_x0016__x0001__x0001_¤_x0016__x0001__x0001_¥_x0016__x0001__x0001_¦_x0016__x0001__x0001_§_x0016__x0001__x0001_¨_x0016__x0001__x0001_©_x0016__x0001__x0001_ª_x0016__x0001__x0001_«_x0016__x0001__x0001_¬_x0016__x0001__x0001_­_x0016__x0001__x0001_®_x0016__x0001__x0001_¯_x0016__x0001__x0001_°_x0016__x0001__x0001_±_x0016__x0001__x0001_²_x0016__x0001__x0001_³_x0016__x0001__x0001_´_x0016__x0001__x0001_µ_x0016__x0001__x0001_¶_x0016__x0001__x0001_·_x0016__x0001__x0001_¸_x0016__x0001__x0001_¹_x0016__x0001__x0001_º_x0016__x0001__x0001_»_x0016__x0001__x0001_¼_x0016__x0001__x0001_½_x0016__x0001__x0001_¾_x0016__x0001__x0001_¿_x0016__x0001__x0001_À_x0016__x0001__x0001_Á_x0016__x0001__x0001_Â_x0016__x0001__x0001_Ã_x0016__x0001__x0001_Ä_x0016__x0001__x0001_Å_x0016__x0001__x0001_Æ_x0016__x0001__x0001_Ç_x0016__x0001__x0001_È_x0016__x0001__x0001_É_x0016__x0001__x0001_Ê_x0016__x0001__x0001_Ë_x0016__x0001__x0001_Ì_x0016__x0001__x0001_Í_x0016__x0001__x0001_Î_x0016__x0001__x0001_Ï_x0016__x0001__x0001_Ð_x0016__x0001__x0001_Ñ_x0016__x0001__x0001_Ò_x0016__x0001__x0001_Ó_x0016__x0001__x0001_Ô_x0016__x0001__x0001_Õ_x0016__x0001__x0001_Ö_x0016__x0001__x0001_×_x0016__x0001__x0001_Ø_x0016__x0001__x0001_Ù_x0016__x0001__x0001_Ú_x0016__x0001__x0001_Û_x0016__x0001__x0001__x001B__x001C_Ü_x0016__x001B__x001B_Ý_x0016__x001B__x001B_Þ_x0016__x001B__x001B_ß_x0016__x001B__x001B_à_x0016__x001B__x001B_á_x0016__x001B__x001B_â_x0016__x001B__x001B_ã_x0016__x001B__x001B_ä_x0016__x001B__x001B_å_x0016__x001B__x001B_æ_x0016__x001B__x001B_ç_x0016__x001B__x001B_è_x0016__x001B__x001B_é_x0016__x001B__x001B_ê_x0016__x001B__x001B_ë_x0016__x001B__x001B_ì_x0016__x001B__x001B_í_x0016__x001B__x001B_î_x0016__x001B__x001B_ï_x0016__x001B__x001B_ð_x0016__x001B__x001B_ñ_x0016__x001B__x001B_ò_x0016__x001B__x001B_ó_x0016__x001B__x001B_ô_x0016__x001B__x001B_õ_x0016__x001B__x001B_ö_x0016__x001B__x001B_÷_x0016__x001B__x001B_ø_x0016__x001B__x001B_ù_x0016__x001B__x001B_ú_x0016__x001B__x001B_û_x0016__x001B__x001B_ü_x0016__x001B__x001B_ý_x0016__x001B__x001B_þ_x0016__x001B__x001B_ÿ_x0016__x001B__x001B__x001B__x0017__x001B__x001B__x0001__x0017__x001B__x001B__x0002__x0017__x001B__x001B__x0003__x0017__x001B__x001B__x0004__x0017__x001B__x001B__x0005__x0017__x001B__x001B__x0006__x0017__x001B__x001B__x0007__x0017__x001B__x001B__x0008__x0017__x001B__x001B_	_x0017__x001B__x001B__x001C__x0017__x001B__x001B__x000B__x0017__x001B__x001B__x000C__x0017__x001B__x001B__x000D__x0017__x001B__x001B__x000E__x0017__x001B__x001B__x000F__x0017__x001B__x001B__x0010__x0017__x001B__x001B__x0011__x0017__x001B__x001B__x0012__x0017__x001B__x001B__x0013__x0017__x001B__x001B__x0014__x0017__x001B__x001B__x0015__x0017__x001B__x001B__x0016__x0017__x001B__x001B__x0017__x0017__x001B__x001B__x0018__x0017__x001B__x001B__x0019__x0017__x001B__x001B__x001A__x0017__x001B__x001B__x0001__x0002__x001B__x0017__x0001__x0001__x001C__x0017__x0001__x0001__x001D__x0017__x0001__x0001__x001E__x0017__x0001__x0001__x001F__x0017__x0001__x0001_ _x0017__x0001__x0001_!_x0017__x0001__x0001_"_x0017__x0001__x0001_#_x0017__x0001__x0001_$_x0017__x0001__x0001_%_x0017__x0001__x0001_&amp;_x0017__x0001__x0001_'_x0017__x0001__x0001_(_x0017__x0001__x0001_)_x0017__x0001__x0001_*_x0017__x0001__x0001_+_x0017__x0001__x0001_,_x0017__x0001__x0001_-_x0017__x0001__x0001_._x0017__x0001__x0001_/_x0017__x0001__x0001_0_x0017__x0001__x0001_1_x0017__x0001__x0001_2_x0017__x0001__x0001_3_x0017__x0001__x0001_4_x0017__x0001__x0001_5_x0017__x0001__x0001_6_x0017__x0001__x0001_7_x0017__x0001__x0001_8_x0017__x0001__x0001_9_x0017__x0001__x0001_:_x0017__x0001__x0001_;_x0017__x0001__x0001_&lt;_x0017__x0001__x0001_=_x0017__x0001__x0001_&gt;_x0017__x0001__x0001_?_x0017__x0001__x0001_@_x0017__x0001__x0001_A_x0017__x0001__x0001_B_x0017__x0001__x0001_C_x0017__x0001__x0001_D_x0017__x0001__x0001_E_x0017__x0001__x0001_F_x0017__x0001__x0001_G_x0017__x0001__x0001_H_x0017__x0001__x0001_I_x0017__x0001__x0001_J_x0017__x0001__x0001_K_x0017__x0001__x0001_L_x0017__x0001__x0001_M_x0017__x0001__x0001_N_x0017__x0001__x0001_O_x0017__x0001__x0001_P_x0017__x0001__x0001_Q_x0017__x0001__x0001_R_x0017__x0001__x0001_S_x0017__x0001__x0001_T_x0017__x0001__x0001_U_x0017__x0001__x0001_V_x0017__x0001__x0001_W_x0017__x0001__x0001_X_x0017__x0001__x0001_Y_x0017__x0001__x0001__x0001__x0002_Z_x0017__x0001__x0001_[_x0017__x0001__x0001_\_x0017__x0001__x0001_]_x0017__x0001__x0001_^_x0017__x0001__x0001___x0017__x0001__x0001_`_x0017__x0001__x0001_a_x0017__x0001__x0001_b_x0017__x0001__x0001_c_x0017__x0001__x0001_d_x0017__x0001__x0001_e_x0017__x0001__x0001_f_x0017__x0001__x0001_g_x0017__x0001__x0001_h_x0017__x0001__x0001_i_x0017__x0001__x0001_j_x0017__x0001__x0001_k_x0017__x0001__x0001_l_x0017__x0001__x0001_m_x0017__x0001__x0001_n_x0017__x0001__x0001_o_x0017__x0001__x0001_p_x0017__x0001__x0001_q_x0017__x0001__x0001_r_x0017__x0001__x0001_s_x0017__x0001__x0001_t_x0017__x0001__x0001_u_x0017__x0001__x0001_v_x0017__x0001__x0001_w_x0017__x0001__x0001_x_x0017__x0001__x0001_y_x0017__x0001__x0001_z_x0017__x0001__x0001_{_x0017__x0001__x0001_|_x0017__x0001__x0001_}_x0017__x0001__x0001_~_x0017__x0001__x0001__x0017__x0001__x0001__x0017__x0001__x0001__x0017__x0001__x0001__x0017__x0001__x0001__x0017__x0001__x0001__x0017__x0001__x0001__x0017__x0001__x0001__x0017__x0001__x0001__x0017__x0001__x0001__x0017__x0001__x0001__x0017__x0001__x0001__x0017__x0001__x0001__x0017__x0001__x0001__x0017__x0001__x0001__x0017__x0001__x0001__x0017__x0001__x0001__x0017__x0001__x0001__x0017__x0001__x0001__x0017__x0001__x0001__x0017__x0001__x0001__x0017__x0001__x0001__x0017__x0001__x0001__x0017__x0001__x0001__x0017__x0001__x0001__x0017__x0001__x0001__x0017__x0001__x0001__x0001__x0002__x0017__x0001__x0001__x0017__x0001__x0001__x0017__x0001__x0001__x0017__x0001__x0001__x0017__x0001__x0001__x0017__x0001__x0001__x0017__x0001__x0001_ _x0017__x0001__x0001_¡_x0017__x0001__x0001_¢_x0017__x0001__x0001_£_x0017__x0001__x0001_¤_x0017__x0001__x0001_¥_x0017__x0001__x0001_¦_x0017__x0001__x0001_§_x0017__x0001__x0001_¨_x0017__x0001__x0001_©_x0017__x0001__x0001_ª_x0017__x0001__x0001_«_x0017__x0001__x0001_¬_x0017__x0001__x0001_­_x0017__x0001__x0001_®_x0017__x0001__x0001_¯_x0017__x0001__x0001_°_x0017__x0001__x0001_±_x0017__x0001__x0001_²_x0017__x0001__x0001_³_x0017__x0001__x0001_´_x0017__x0001__x0001_µ_x0017__x0001__x0001_¶_x0017__x0001__x0001_·_x0017__x0001__x0001_¸_x0017__x0001__x0001_¹_x0017__x0001__x0001_º_x0017__x0001__x0001_»_x0017__x0001__x0001_¼_x0017__x0001__x0001_½_x0017__x0001__x0001_¾_x0017__x0001__x0001_¿_x0017__x0001__x0001_À_x0017__x0001__x0001_Á_x0017__x0001__x0001_Â_x0017__x0001__x0001_Ã_x0017__x0001__x0001_Ä_x0017__x0001__x0001_Å_x0017__x0001__x0001_Æ_x0017__x0001__x0001_Ç_x0017__x0001__x0001_È_x0017__x0001__x0001_É_x0017__x0001__x0001_Ê_x0017__x0001__x0001_Ë_x0017__x0001__x0001_Ì_x0017__x0001__x0001_Í_x0017__x0001__x0001_Î_x0017__x0001__x0001_Ï_x0017__x0001__x0001_Ð_x0017__x0001__x0001_Ñ_x0017__x0001__x0001_Ò_x0017__x0001__x0001_Ó_x0017__x0001__x0001_Ô_x0017__x0001__x0001_Õ_x0017__x0001__x0001_Ö_x0017__x0001__x0001_×_x0017__x0001__x0001__x0019__x001A_Ø_x0017__x0019__x0019_Ù_x0017__x0019__x0019_Ú_x0017__x0019__x0019_Û_x0017__x0019__x0019_Ü_x0017__x0019__x0019_Ý_x0017__x0019__x0019_Þ_x0017__x0019__x0019_ß_x0017__x0019__x0019_à_x0017__x0019__x0019_á_x0017__x0019__x0019_â_x0017__x0019__x0019_ã_x0017__x0019__x0019_ä_x0017__x0019__x0019_å_x0017__x0019__x0019_æ_x0017__x0019__x0019_ç_x0017__x0019__x0019_è_x0017__x0019__x0019_é_x0017__x0019__x0019_ê_x0017__x0019__x0019_ë_x0017__x0019__x0019_ì_x0017__x0019__x0019_í_x0017__x0019__x0019_î_x0017__x0019__x0019_ï_x0017__x0019__x0019_ð_x0017__x0019__x0019_ñ_x0017__x0019__x0019_ò_x0017__x0019__x0019_ó_x0017__x0019__x0019_ô_x0017__x0019__x0019_õ_x0017__x0019__x0019_ö_x0017__x0019__x0019_÷_x0017__x0019__x0019_ø_x0017__x0019__x0019_ù_x0017__x0019__x0019_ú_x0017__x0019__x0019_û_x0017__x0019__x0019_ü_x0017__x0019__x0019_ý_x0017__x0019__x0019_þ_x0017__x0019__x0019_ÿ_x0017__x0019__x0019__x0019__x0018__x0019__x0019__x0001__x0018__x0019__x0019__x0002__x0018__x0019__x0019__x0003__x0018__x0019__x0019__x0004__x0018__x0019__x0019__x0005__x0018__x0019__x0019__x0006__x0018__x0019__x0019__x0007__x0018__x0019__x0019__x0008__x0018__x0019__x0019_	_x0018__x0019__x0019__x001A__x0018__x0019__x0019__x000B__x0018__x0019__x0019__x000C__x0018__x0019__x0019__x000D__x0018__x0019__x0019__x000E__x0018__x0019__x0019__x000F__x0018__x0019__x0019__x0010__x0018__x0019__x0019__x0011__x0018__x0019__x0019__x0012__x0018__x0019__x0019__x0013__x0018__x0019__x0019__x0014__x0018__x0019__x0019__x0015__x0018__x0019__x0019__x0016__x0018__x0019__x0019__x0001__x0002__x0017__x0018__x0001__x0001__x0018__x0018__x0001__x0001__x0019__x0018__x0001__x0001__x001A__x0018__x0001__x0001__x001B__x0018__x0001__x0001__x001C__x0018__x0001__x0001__x001D__x0018__x0001__x0001__x001E__x0018__x0001__x0001__x001F__x0018__x0001__x0001_ _x0018__x0001__x0001_!_x0018__x0001__x0001_"_x0018__x0001__x0001_#_x0018__x0001__x0001_$_x0018__x0001__x0001_%_x0018__x0001__x0001_&amp;_x0018__x0001__x0001_'_x0018__x0001__x0001_(_x0018__x0001__x0001_)_x0018__x0001__x0001_*_x0018__x0001__x0001_+_x0018__x0001__x0001_,_x0018__x0001__x0001_-_x0018__x0001__x0001_._x0018__x0001__x0001_/_x0018__x0001__x0001_0_x0018__x0001__x0001_1_x0018__x0001__x0001_2_x0018__x0001__x0001_3_x0018__x0001__x0001_4_x0018__x0001__x0001_5_x0018__x0001__x0001_6_x0018__x0001__x0001_7_x0018__x0001__x0001_8_x0018__x0001__x0001_9_x0018__x0001__x0001_:_x0018__x0001__x0001_;_x0018__x0001__x0001_&lt;_x0018__x0001__x0001_=_x0018__x0001__x0001_&gt;_x0018__x0001__x0001_?_x0018__x0001__x0001_@_x0018__x0001__x0001_A_x0018__x0001__x0001_B_x0018__x0001__x0001_C_x0018__x0001__x0001_D_x0018__x0001__x0001_E_x0018__x0001__x0001_F_x0018__x0001__x0001_G_x0018__x0001__x0001_H_x0018__x0001__x0001_I_x0018__x0001__x0001_J_x0018__x0001__x0001_K_x0018__x0001__x0001_L_x0018__x0001__x0001_M_x0018__x0001__x0001_N_x0018__x0001__x0001_O_x0018__x0001__x0001_P_x0018__x0001__x0001_Q_x0018__x0001__x0001_R_x0018__x0001__x0001_S_x0018__x0001__x0001_T_x0018__x0001__x0001_U_x0018__x0001__x0001__x0001__x0002_V_x0018__x0001__x0001_W_x0018__x0001__x0001_X_x0018__x0001__x0001_Y_x0018__x0001__x0001_Z_x0018__x0001__x0001_[_x0018__x0001__x0001_\_x0018__x0001__x0001_]_x0018__x0001__x0001_^_x0018__x0001__x0001___x0018__x0001__x0001_`_x0018__x0001__x0001_a_x0018__x0001__x0001_b_x0018__x0001__x0001_c_x0018__x0001__x0001_d_x0018__x0001__x0001_e_x0018__x0001__x0001_f_x0018__x0001__x0001_g_x0018__x0001__x0001_h_x0018__x0001__x0001_i_x0018__x0001__x0001_j_x0018__x0001__x0001_k_x0018__x0001__x0001_l_x0018__x0001__x0001_m_x0018__x0001__x0001_n_x0018__x0001__x0001_o_x0018__x0001__x0001_p_x0018__x0001__x0001_q_x0018__x0001__x0001_r_x0018__x0001__x0001_s_x0018__x0001__x0001_t_x0018__x0001__x0001_u_x0018__x0001__x0001_v_x0018__x0001__x0001_w_x0018__x0001__x0001_x_x0018__x0001__x0001_y_x0018__x0001__x0001_z_x0018__x0001__x0001_{_x0018__x0001__x0001_|_x0018__x0001__x0001_}_x0018__x0001__x0001_~_x0018__x0001__x0001__x0018__x0001__x0001__x0018__x0001__x0001__x0018__x0001__x0001__x0018__x0001__x0001__x0018__x0001__x0001__x0018__x0001__x0001__x0018__x0001__x0001__x0018__x0001__x0001__x0018__x0001__x0001__x0018__x0001__x0001__x0018__x0001__x0001__x0018__x0001__x0001__x0018__x0001__x0001__x0018__x0001__x0001__x0018__x0001__x0001__x0018__x0001__x0001__x0018__x0001__x0001__x0018__x0001__x0001__x0018__x0001__x0001__x0018__x0001__x0001__x0018__x0001__x0001__x0018__x0001__x0001__x0001__x0002__x0018__x0001__x0001__x0018__x0001__x0001__x0018__x0001__x0001__x0018__x0001__x0001__x0018__x0001__x0001__x0018__x0001__x0001__x0018__x0001__x0001__x0018__x0001__x0001__x0018__x0001__x0001__x0018__x0001__x0001__x0018__x0001__x0001_ _x0018__x0001__x0001_¡_x0018__x0001__x0001_¢_x0018__x0001__x0001_£_x0018__x0001__x0001_¤_x0018__x0001__x0001_¥_x0018__x0001__x0001_¦_x0018__x0001__x0001_§_x0018__x0001__x0001_¨_x0018__x0001__x0001_©_x0018__x0001__x0001_ª_x0018__x0001__x0001_«_x0018__x0001__x0001_¬_x0018__x0001__x0001_­_x0018__x0001__x0001_®_x0018__x0001__x0001_¯_x0018__x0001__x0001_°_x0018__x0001__x0001_±_x0018__x0001__x0001_²_x0018__x0001__x0001_³_x0018__x0001__x0001_´_x0018__x0001__x0001_µ_x0018__x0001__x0001_¶_x0018__x0001__x0001_·_x0018__x0001__x0001_¸_x0018__x0001__x0001_¹_x0018__x0001__x0001_º_x0018__x0001__x0001_»_x0018__x0001__x0001_¼_x0018__x0001__x0001_½_x0018__x0001__x0001_¾_x0018__x0001__x0001_¿_x0018__x0001__x0001_À_x0018__x0001__x0001_Á_x0018__x0001__x0001_Â_x0018__x0001__x0001_Ã_x0018__x0001__x0001_Ä_x0018__x0001__x0001_Å_x0018__x0001__x0001_Æ_x0018__x0001__x0001_Ç_x0018__x0001__x0001_È_x0018__x0001__x0001_É_x0018__x0001__x0001_Ê_x0018__x0001__x0001_Ë_x0018__x0001__x0001_Ì_x0018__x0001__x0001_Í_x0018__x0001__x0001_Î_x0018__x0001__x0001_Ï_x0018__x0001__x0001_Ð_x0018__x0001__x0001_Ñ_x0018__x0001__x0001_Ò_x0018__x0001__x0001_Ó_x0018__x0001__x0001__x0013__x0014_Ô_x0018__x0013__x0013_Õ_x0018__x0013__x0013_Ö_x0018__x0013__x0013_×_x0018__x0013__x0013_Ø_x0018__x0013__x0013_Ù_x0018__x0013__x0013_Ú_x0018__x0013__x0013_Û_x0018__x0013__x0013_Ü_x0018__x0013__x0013_Ý_x0018__x0013__x0013_Þ_x0018__x0013__x0013_ß_x0018__x0013__x0013_à_x0018__x0013__x0013_á_x0018__x0013__x0013_â_x0018__x0013__x0013_ã_x0018__x0013__x0013_ä_x0018__x0013__x0013_å_x0018__x0013__x0013_æ_x0018__x0013__x0013_ç_x0018__x0013__x0013_è_x0018__x0013__x0013_é_x0018__x0013__x0013_ê_x0018__x0013__x0013_ë_x0018__x0013__x0013_ì_x0018__x0013__x0013_í_x0018__x0013__x0013_î_x0018__x0013__x0013_ï_x0018__x0013__x0013_ð_x0018__x0013__x0013_ñ_x0018__x0013__x0013_ò_x0018__x0013__x0013_ó_x0018__x0013__x0013_ô_x0018__x0013__x0013_õ_x0018__x0013__x0013_ö_x0018__x0013__x0013_÷_x0018__x0013__x0013_ø_x0018__x0013__x0013_ù_x0018__x0013__x0013_ú_x0018__x0013__x0013_û_x0018__x0013__x0013_ü_x0018__x0013__x0013_ý_x0018__x0013__x0013_þ_x0018__x0013__x0013_ÿ_x0018__x0013__x0013__x0013__x0019__x0013__x0013__x0001__x0019__x0013__x0013__x0002__x0019__x0013__x0013__x0003__x0019__x0013__x0013__x0004__x0019__x0013__x0013__x0005__x0019__x0013__x0013__x0006__x0019__x0013__x0013__x0007__x0019__x0013__x0013__x0008__x0019__x0013__x0013_	_x0019__x0013__x0013__x0014__x0019__x0013__x0013__x000B__x0019__x0013__x0013__x000C__x0019__x0013__x0013__x000D__x0019__x0013__x0013__x000E__x0019__x0013__x0013__x000F__x0019__x0013__x0013__x0010__x0019__x0013__x0013__x0011__x0019__x0013__x0013__x0012__x0019__x0013__x0013__x0001__x0002__x0013__x0019__x0001__x0001__x0014__x0019__x0001__x0001__x0015__x0019__x0001__x0001__x0016__x0019__x0001__x0001__x0017__x0019__x0001__x0001__x0018__x0019__x0001__x0001__x0019__x0019__x0001__x0001__x001A__x0019__x0001__x0001__x001B__x0019__x0001__x0001__x001C__x0019__x0001__x0001__x001D__x0019__x0001__x0001__x001E__x0019__x0001__x0001__x001F__x0019__x0001__x0001_ _x0019__x0001__x0001_!_x0019__x0001__x0001_"_x0019__x0001__x0001_#_x0019__x0001__x0001_$_x0019__x0001__x0001_%_x0019__x0001__x0001_&amp;_x0019__x0001__x0001_'_x0019__x0001__x0001_(_x0019__x0001__x0001_)_x0019__x0001__x0001_*_x0019__x0001__x0001_+_x0019__x0001__x0001_,_x0019__x0001__x0001_-_x0019__x0001__x0001_._x0019__x0001__x0001_/_x0019__x0001__x0001_0_x0019__x0001__x0001_1_x0019__x0001__x0001_2_x0019__x0001__x0001_3_x0019__x0001__x0001_4_x0019__x0001__x0001_5_x0019__x0001__x0001_6_x0019__x0001__x0001_7_x0019__x0001__x0001_8_x0019__x0001__x0001_9_x0019__x0001__x0001_:_x0019__x0001__x0001_;_x0019__x0001__x0001_&lt;_x0019__x0001__x0001_=_x0019__x0001__x0001_&gt;_x0019__x0001__x0001_?_x0019__x0001__x0001_@_x0019__x0001__x0001_A_x0019__x0001__x0001_B_x0019__x0001__x0001_C_x0019__x0001__x0001_D_x0019__x0001__x0001_E_x0019__x0001__x0001_F_x0019__x0001__x0001_G_x0019__x0001__x0001_H_x0019__x0001__x0001_I_x0019__x0001__x0001_J_x0019__x0001__x0001_K_x0019__x0001__x0001_L_x0019__x0001__x0001_M_x0019__x0001__x0001_N_x0019__x0001__x0001_O_x0019__x0001__x0001_P_x0019__x0001__x0001_Q_x0019__x0001__x0001__x0001__x0002_R_x0019__x0001__x0001_S_x0019__x0001__x0001_T_x0019__x0001__x0001_U_x0019__x0001__x0001_V_x0019__x0001__x0001_W_x0019__x0001__x0001_X_x0019__x0001__x0001_Y_x0019__x0001__x0001_Z_x0019__x0001__x0001_[_x0019__x0001__x0001_\_x0019__x0001__x0001_]_x0019__x0001__x0001_^_x0019__x0001__x0001___x0019__x0001__x0001_`_x0019__x0001__x0001_a_x0019__x0001__x0001_b_x0019__x0001__x0001_c_x0019__x0001__x0001_d_x0019__x0001__x0001_e_x0019__x0001__x0001_f_x0019__x0001__x0001_g_x0019__x0001__x0001_h_x0019__x0001__x0001_i_x0019__x0001__x0001_j_x0019__x0001__x0001_k_x0019__x0001__x0001_l_x0019__x0001__x0001_m_x0019__x0001__x0001_n_x0019__x0001__x0001_o_x0019__x0001__x0001_p_x0019__x0001__x0001_q_x0019__x0001__x0001_r_x0019__x0001__x0001_s_x0019__x0001__x0001_t_x0019__x0001__x0001_u_x0019__x0001__x0001_v_x0019__x0001__x0001_w_x0019__x0001__x0001_x_x0019__x0001__x0001_y_x0019__x0001__x0001_z_x0019__x0001__x0001_{_x0019__x0001__x0001_|_x0019__x0001__x0001_}_x0019__x0001__x0001_~_x0019__x0001__x0001__x0019__x0001__x0001__x0019__x0001__x0001__x0019__x0001__x0001__x0019__x0001__x0001__x0019__x0001__x0001__x0019__x0001__x0001__x0019__x0001__x0001__x0019__x0001__x0001__x0019__x0001__x0001__x0019__x0001__x0001__x0019__x0001__x0001__x0019__x0001__x0001__x0019__x0001__x0001__x0019__x0001__x0001__x0019__x0001__x0001__x0019__x0001__x0001__x0019__x0001__x0001__x0019__x0001__x0001__x0001__x0002__x0019__x0001__x0001__x0019__x0001__x0001__x0019__x0001__x0001__x0019__x0001__x0001__x0019__x0001__x0001__x0019__x0001__x0001__x0019__x0001__x0001__x0019__x0001__x0001__x0019__x0001__x0001__x0019__x0001__x0001__x0019__x0001__x0001__x0019__x0001__x0001__x0019__x0001__x0001__x0019__x0001__x0001__x0019__x0001__x0001_ _x0019__x0001__x0001_¡_x0019__x0001__x0001_¢_x0019__x0001__x0001_£_x0019__x0001__x0001_¤_x0019__x0001__x0001_¥_x0019__x0001__x0001_¦_x0019__x0001__x0001_§_x0019__x0001__x0001_¨_x0019__x0001__x0001_©_x0019__x0001__x0001_ª_x0019__x0001__x0001_«_x0019__x0001__x0001_¬_x0019__x0001__x0001_­_x0019__x0001__x0001_®_x0019__x0001__x0001_¯_x0019__x0001__x0001_°_x0019__x0001__x0001_±_x0019__x0001__x0001_²_x0019__x0001__x0001_³_x0019__x0001__x0001_´_x0019__x0001__x0001_µ_x0019__x0001__x0001_¶_x0019__x0001__x0001_·_x0019__x0001__x0001_¸_x0019__x0001__x0001_¹_x0019__x0001__x0001_º_x0019__x0001__x0001_»_x0019__x0001__x0001_¼_x0019__x0001__x0001_½_x0019__x0001__x0001_¾_x0019__x0001__x0001_¿_x0019__x0001__x0001_À_x0019__x0001__x0001_Á_x0019__x0001__x0001_Â_x0019__x0001__x0001_Ã_x0019__x0001__x0001_Ä_x0019__x0001__x0001_Å_x0019__x0001__x0001_Æ_x0019__x0001__x0001_Ç_x0019__x0001__x0001_È_x0019__x0001__x0001_É_x0019__x0001__x0001_Ê_x0019__x0001__x0001_Ë_x0019__x0001__x0001_Ì_x0019__x0001__x0001_Í_x0019__x0001__x0001_Î_x0019__x0001__x0001_Ï_x0019__x0001__x0001__x000F__x0010_Ð_x0019__x000F__x000F_Ñ_x0019__x000F__x000F_Ò_x0019__x000F__x000F_Ó_x0019__x000F__x000F_Ô_x0019__x000F__x000F_Õ_x0019__x000F__x000F_Ö_x0019__x000F__x000F_×_x0019__x000F__x000F_Ø_x0019__x000F__x000F_Ù_x0019__x000F__x000F_Ú_x0019__x000F__x000F_Û_x0019__x000F__x000F_Ü_x0019__x000F__x000F_Ý_x0019__x000F__x000F_Þ_x0019__x000F__x000F_ß_x0019__x000F__x000F_à_x0019__x000F__x000F_á_x0019__x000F__x000F_â_x0019__x000F__x000F_ã_x0019__x000F__x000F_ä_x0019__x000F__x000F_å_x0019__x000F__x000F_æ_x0019__x000F__x000F_ç_x0019__x000F__x000F_è_x0019__x000F__x000F_é_x0019__x000F__x000F_ê_x0019__x000F__x000F_ë_x0019__x000F__x000F_ì_x0019__x000F__x000F_í_x0019__x000F__x000F_î_x0019__x000F__x000F_ï_x0019__x000F__x000F_ð_x0019__x000F__x000F_ñ_x0019__x000F__x000F_ò_x0019__x000F__x000F_ó_x0019__x000F__x000F_ô_x0019__x000F__x000F_õ_x0019__x000F__x000F_ö_x0019__x000F__x000F_÷_x0019__x000F__x000F_ø_x0019__x000F__x000F_ù_x0019__x000F__x000F_ú_x0019__x000F__x000F_û_x0019__x000F__x000F_ü_x0019__x000F__x000F_ý_x0019__x000F__x000F_þ_x0019__x000F__x000F_ÿ_x0019__x000F__x000F__x000F__x001A__x000F__x000F__x0001__x001A__x000F__x000F__x0002__x001A__x000F__x000F__x0003__x001A__x000F__x000F__x0004__x001A__x000F__x000F__x0005__x001A__x000F__x000F__x0006__x001A__x000F__x000F__x0007__x001A__x000F__x000F__x0008__x001A__x000F__x000F_	_x001A__x000F__x000F__x0010__x001A__x000F__x000F__x000B__x001A__x000F__x000F__x000C__x001A__x000F__x000F__x000D__x001A__x000F__x000F__x000E__x001A__x000F__x000F__x0001__x0002__x000F__x001A__x0001__x0001__x0010__x001A__x0001__x0001__x0011__x001A__x0001__x0001__x0012__x001A__x0001__x0001__x0013__x001A__x0001__x0001__x0014__x001A__x0001__x0001__x0015__x001A__x0001__x0001__x0016__x001A__x0001__x0001__x0017__x001A__x0001__x0001__x0018__x001A__x0001__x0001__x0019__x001A__x0001__x0001__x001A__x001A__x0001__x0001__x001B__x001A__x0001__x0001__x001C__x001A__x0001__x0001__x001D__x001A__x0001__x0001__x001E__x001A__x0001__x0001__x001F__x001A__x0001__x0001_ _x001A__x0001__x0001_!_x001A__x0001__x0001_"_x001A__x0001__x0001_#_x001A__x0001__x0001_$_x001A__x0001__x0001_%_x001A__x0001__x0001_&amp;_x001A__x0001__x0001_'_x001A__x0001__x0001_(_x001A__x0001__x0001_)_x001A__x0001__x0001_*_x001A__x0001__x0001_+_x001A__x0001__x0001_,_x001A__x0001__x0001_-_x001A__x0001__x0001_._x001A__x0001__x0001_/_x001A__x0001__x0001_0_x001A__x0001__x0001_1_x001A__x0001__x0001_2_x001A__x0001__x0001_3_x001A__x0001__x0001_4_x001A__x0001__x0001_5_x001A__x0001__x0001_6_x001A__x0001__x0001_7_x001A__x0001__x0001_8_x001A__x0001__x0001_9_x001A__x0001__x0001_:_x001A__x0001__x0001_;_x001A__x0001__x0001_&lt;_x001A__x0001__x0001_=_x001A__x0001__x0001_&gt;_x001A__x0001__x0001_?_x001A__x0001__x0001_@_x001A__x0001__x0001_A_x001A__x0001__x0001_B_x001A__x0001__x0001_C_x001A__x0001__x0001_D_x001A__x0001__x0001_E_x001A__x0001__x0001_F_x001A__x0001__x0001_G_x001A__x0001__x0001_H_x001A__x0001__x0001_I_x001A__x0001__x0001_J_x001A__x0001__x0001_K_x001A__x0001__x0001_L_x001A__x0001__x0001_M_x001A__x0001__x0001__x0001__x0002_N_x001A__x0001__x0001_O_x001A__x0001__x0001_P_x001A__x0001__x0001_Q_x001A__x0001__x0001_R_x001A__x0001__x0001_S_x001A__x0001__x0001_T_x001A__x0001__x0001_U_x001A__x0001__x0001_V_x001A__x0001__x0001_W_x001A__x0001__x0001_X_x001A__x0001__x0001_Y_x001A__x0001__x0001_Z_x001A__x0001__x0001_[_x001A__x0001__x0001_\_x001A__x0001__x0001_]_x001A__x0001__x0001_^_x001A__x0001__x0001___x001A__x0001__x0001_`_x001A__x0001__x0001_a_x001A__x0001__x0001_b_x001A__x0001__x0001_c_x001A__x0001__x0001_d_x001A__x0001__x0001_e_x001A__x0001__x0001_f_x001A__x0001__x0001_g_x001A__x0001__x0001_h_x001A__x0001__x0001_i_x001A__x0001__x0001_j_x001A__x0001__x0001_k_x001A__x0001__x0001_l_x001A__x0001__x0001_m_x001A__x0001__x0001_n_x001A__x0001__x0001_o_x001A__x0001__x0001_p_x001A__x0001__x0001_q_x001A__x0001__x0001_r_x001A__x0001__x0001_s_x001A__x0001__x0001_t_x001A__x0001__x0001_u_x001A__x0001__x0001_v_x001A__x0001__x0001_w_x001A__x0001__x0001_x_x001A__x0001__x0001_y_x001A__x0001__x0001_z_x001A__x0001__x0001_{_x001A__x0001__x0001_|_x001A__x0001__x0001_}_x001A__x0001__x0001_~_x001A__x0001__x0001__x001A__x0001__x0001__x001A__x0001__x0001__x001A__x0001__x0001__x001A__x0001__x0001__x001A__x0001__x0001__x001A__x0001__x0001__x001A__x0001__x0001__x001A__x0001__x0001__x001A__x0001__x0001__x001A__x0001__x0001__x001A__x0001__x0001__x001A__x0001__x0001__x001A__x0001__x0001__x001A__x0001__x0001__x0001__x0002__x001A__x0001__x0001__x001A__x0001__x0001__x001A__x0001__x0001__x001A__x0001__x0001__x001A__x0001__x0001__x001A__x0001__x0001__x001A__x0001__x0001__x001A__x0001__x0001__x001A__x0001__x0001__x001A__x0001__x0001__x001A__x0001__x0001__x001A__x0001__x0001__x001A__x0001__x0001__x001A__x0001__x0001__x001A__x0001__x0001__x001A__x0001__x0001__x001A__x0001__x0001__x001A__x0001__x0001__x001A__x0001__x0001_ _x001A__x0001__x0001_¡_x001A__x0001__x0001_¢_x001A__x0001__x0001_£_x001A__x0001__x0001_¤_x001A__x0001__x0001_¥_x001A__x0001__x0001_¦_x001A__x0001__x0001_§_x001A__x0001__x0001_¨_x001A__x0001__x0001_©_x001A__x0001__x0001_ª_x001A__x0001__x0001_«_x001A__x0001__x0001_¬_x001A__x0001__x0001_­_x001A__x0001__x0001_®_x001A__x0001__x0001_¯_x001A__x0001__x0001_°_x001A__x0001__x0001_±_x001A__x0001__x0001_²_x001A__x0001__x0001_³_x001A__x0001__x0001_´_x001A__x0001__x0001_µ_x001A__x0001__x0001_¶_x001A__x0001__x0001_·_x001A__x0001__x0001_¸_x001A__x0001__x0001_¹_x001A__x0001__x0001_º_x001A__x0001__x0001_»_x001A__x0001__x0001_¼_x001A__x0001__x0001_½_x001A__x0001__x0001_¾_x001A__x0001__x0001_¿_x001A__x0001__x0001_À_x001A__x0001__x0001_Á_x001A__x0001__x0001_Â_x001A__x0001__x0001_Ã_x001A__x0001__x0001_Ä_x001A__x0001__x0001_Å_x001A__x0001__x0001_Æ_x001A__x0001__x0001_Ç_x001A__x0001__x0001_È_x001A__x0001__x0001_É_x001A__x0001__x0001_Ê_x001A__x0001__x0001_Ë_x001A__x0001__x0001__x000B__x000C_Ì_x001A__x000B__x000B_Í_x001A__x000B__x000B_Î_x001A__x000B__x000B_Ï_x001A__x000B__x000B_Ð_x001A__x000B__x000B_Ñ_x001A__x000B__x000B_Ò_x001A__x000B__x000B_Ó_x001A__x000B__x000B_Ô_x001A__x000B__x000B_Õ_x001A__x000B__x000B_Ö_x001A__x000B__x000B_×_x001A__x000B__x000B_Ø_x001A__x000B__x000B_Ù_x001A__x000B__x000B_Ú_x001A__x000B__x000B_Û_x001A__x000B__x000B_Ü_x001A__x000B__x000B_Ý_x001A__x000B__x000B_Þ_x001A__x000B__x000B_ß_x001A__x000B__x000B_à_x001A__x000B__x000B_á_x001A__x000B__x000B_â_x001A__x000B__x000B_ã_x001A__x000B__x000B_ä_x001A__x000B__x000B_å_x001A__x000B__x000B_æ_x001A__x000B__x000B_ç_x001A__x000B__x000B_è_x001A__x000B__x000B_é_x001A__x000B__x000B_ê_x001A__x000B__x000B_ë_x001A__x000B__x000B_ì_x001A__x000B__x000B_í_x001A__x000B__x000B_î_x001A__x000B__x000B_ï_x001A__x000B__x000B_ð_x001A__x000B__x000B_ñ_x001A__x000B__x000B_ò_x001A__x000B__x000B_ó_x001A__x000B__x000B_ô_x001A__x000B__x000B_õ_x001A__x000B__x000B_ö_x001A__x000B__x000B_÷_x001A__x000B__x000B_ø_x001A__x000B__x000B_ù_x001A__x000B__x000B_ú_x001A__x000B__x000B_û_x001A__x000B__x000B_ü_x001A__x000B__x000B_ý_x001A__x000B__x000B_þ_x001A__x000B__x000B_ÿ_x001A__x000B__x000B__x000B__x001B__x000B__x000B__x0001__x001B__x000B__x000B__x0002__x001B__x000B__x000B__x0003__x001B__x000B__x000B__x0004__x001B__x000B__x000B__x0005__x001B__x000B__x000B__x0006__x001B__x000B__x000B__x0007__x001B__x000B__x000B__x0008__x001B__x000B__x000B_	_x001B__x000B__x000B__x000C__x001B__x000B__x000B__x0001__x0002__x000B__x001B__x0001__x0001__x000C__x001B__x0001__x0001__x000D__x001B__x0001__x0001__x000E__x001B__x0001__x0001__x000F__x001B__x0001__x0001__x0010__x001B__x0001__x0001__x0011__x001B__x0001__x0001__x0012__x001B__x0001__x0001__x0013__x001B__x0001__x0001__x0014__x001B__x0001__x0001__x0015__x001B__x0001__x0001__x0016__x001B__x0001__x0001__x0017__x001B__x0001__x0001__x0018__x001B__x0001__x0001__x0019__x001B__x0001__x0001__x001A__x001B__x0001__x0001__x001B__x001B__x0001__x0001__x001C__x001B__x0001__x0001__x001D__x001B__x0001__x0001__x001E__x001B__x0001__x0001__x001F__x001B__x0001__x0001_ _x001B__x0001__x0001_!_x001B__x0001__x0001_"_x001B__x0001__x0001_#_x001B__x0001__x0001_$_x001B__x0001__x0001_%_x001B__x0001__x0001_&amp;_x001B__x0001__x0001_'_x001B__x0001__x0001_(_x001B__x0001__x0001_)_x001B__x0001__x0001_*_x001B__x0001__x0001_+_x001B__x0001__x0001_,_x001B__x0001__x0001_-_x001B__x0001__x0001_._x001B__x0001__x0001_/_x001B__x0001__x0001_0_x001B__x0001__x0001_1_x001B__x0001__x0001_2_x001B__x0001__x0001_3_x001B__x0001__x0001_4_x001B__x0001__x0001_5_x001B__x0001__x0001_6_x001B__x0001__x0001_7_x001B__x0001__x0001_8_x001B__x0001__x0001_9_x001B__x0001__x0001_:_x001B__x0001__x0001_;_x001B__x0001__x0001_&lt;_x001B__x0001__x0001_=_x001B__x0001__x0001_&gt;_x001B__x0001__x0001_?_x001B__x0001__x0001_@_x001B__x0001__x0001_A_x001B__x0001__x0001_B_x001B__x0001__x0001_C_x001B__x0001__x0001_D_x001B__x0001__x0001_E_x001B__x0001__x0001_F_x001B__x0001__x0001_G_x001B__x0001__x0001_H_x001B__x0001__x0001_I_x001B__x0001__x0001__x0001__x0002_J_x001B__x0001__x0001_K_x001B__x0001__x0001_L_x001B__x0001__x0001_M_x001B__x0001__x0001_N_x001B__x0001__x0001_O_x001B__x0001__x0001_P_x001B__x0001__x0001_Q_x001B__x0001__x0001_R_x001B__x0001__x0001_S_x001B__x0001__x0001_T_x001B__x0001__x0001_U_x001B__x0001__x0001_V_x001B__x0001__x0001_W_x001B__x0001__x0001_X_x001B__x0001__x0001_Y_x001B__x0001__x0001_Z_x001B__x0001__x0001_[_x001B__x0001__x0001_\_x001B__x0001__x0001_]_x001B__x0001__x0001_^_x001B__x0001__x0001___x001B__x0001__x0001_`_x001B__x0001__x0001_a_x001B__x0001__x0001_b_x001B__x0001__x0001_c_x001B__x0001__x0001_d_x001B__x0001__x0001_e_x001B__x0001__x0001_f_x001B__x0001__x0001_g_x001B__x0001__x0001_h_x001B__x0001__x0001_i_x001B__x0001__x0001_j_x001B__x0001__x0001_k_x001B__x0001__x0001_l_x001B__x0001__x0001_m_x001B__x0001__x0001_n_x001B__x0001__x0001_o_x001B__x0001__x0001_p_x001B__x0001__x0001_q_x001B__x0001__x0001_r_x001B__x0001__x0001_s_x001B__x0001__x0001_t_x001B__x0001__x0001_u_x001B__x0001__x0001_v_x001B__x0001__x0001_w_x001B__x0001__x0001_x_x001B__x0001__x0001_y_x001B__x0001__x0001_z_x001B__x0001__x0001_{_x001B__x0001__x0001_|_x001B__x0001__x0001_}_x001B__x0001__x0001_~_x001B__x0001__x0001__x001B__x0001__x0001__x001B__x0001__x0001__x001B__x0001__x0001__x001B__x0001__x0001__x001B__x0001__x0001__x001B__x0001__x0001__x001B__x0001__x0001__x001B__x0001__x0001__x001B__x0001__x0001__x001B__x0001__x0001__x0001__x0002__x001B__x0001__x0001__x001B__x0001__x0001__x001B__x0001__x0001__x001B__x0001__x0001__x001B__x0001__x0001__x001B__x0001__x0001__x001B__x0001__x0001__x001B__x0001__x0001__x001B__x0001__x0001__x001B__x0001__x0001__x001B__x0001__x0001__x001B__x0001__x0001__x001B__x0001__x0001__x001B__x0001__x0001__x001B__x0001__x0001__x001B__x0001__x0001__x001B__x0001__x0001__x001B__x0001__x0001__x001B__x0001__x0001__x001B__x0001__x0001__x001B__x0001__x0001__x001B__x0001__x0001__x001B__x0001__x0001_ _x001B__x0001__x0001_¡_x001B__x0001__x0001_¢_x001B__x0001__x0001_£_x001B__x0001__x0001_¤_x001B__x0001__x0001_¥_x001B__x0001__x0001_¦_x001B__x0001__x0001_§_x001B__x0001__x0001_¨_x001B__x0001__x0001_©_x001B__x0001__x0001_ª_x001B__x0001__x0001_«_x001B__x0001__x0001_¬_x001B__x0001__x0001_­_x001B__x0001__x0001_®_x001B__x0001__x0001_¯_x001B__x0001__x0001_°_x001B__x0001__x0001_±_x001B__x0001__x0001_²_x001B__x0001__x0001_³_x001B__x0001__x0001_´_x001B__x0001__x0001_µ_x001B__x0001__x0001_¶_x001B__x0001__x0001_·_x001B__x0001__x0001_¸_x001B__x0001__x0001_¹_x001B__x0001__x0001_º_x001B__x0001__x0001_»_x001B__x0001__x0001_¼_x001B__x0001__x0001_½_x001B__x0001__x0001_¾_x001B__x0001__x0001_¿_x001B__x0001__x0001_À_x001B__x0001__x0001_Á_x001B__x0001__x0001_Â_x001B__x0001__x0001_Ã_x001B__x0001__x0001_Ä_x001B__x0001__x0001_Å_x001B__x0001__x0001_Æ_x001B__x0001__x0001_Ç_x001B__x0001__x0001__x0007__x0008_È_x001B__x0007__x0007_É_x001B__x0007__x0007_Ê_x001B__x0007__x0007_Ë_x001B__x0007__x0007_Ì_x001B__x0007__x0007_Í_x001B__x0007__x0007_Î_x001B__x0007__x0007_Ï_x001B__x0007__x0007_Ð_x001B__x0007__x0007_Ñ_x001B__x0007__x0007_Ò_x001B__x0007__x0007_Ó_x001B__x0007__x0007_Ô_x001B__x0007__x0007_Õ_x001B__x0007__x0007_Ö_x001B__x0007__x0007_×_x001B__x0007__x0007_Ø_x001B__x0007__x0007_Ù_x001B__x0007__x0007_Ú_x001B__x0007__x0007_Û_x001B__x0007__x0007_Ü_x001B__x0007__x0007_Ý_x001B__x0007__x0007_Þ_x001B__x0007__x0007_ß_x001B__x0007__x0007_à_x001B__x0007__x0007_á_x001B__x0007__x0007_â_x001B__x0007__x0007_ã_x001B__x0007__x0007_ä_x001B__x0007__x0007_å_x001B__x0007__x0007_æ_x001B__x0007__x0007_ç_x001B__x0007__x0007_è_x001B__x0007__x0007_é_x001B__x0007__x0007_ê_x001B__x0007__x0007_ë_x001B__x0007__x0007_ì_x001B__x0007__x0007_í_x001B__x0007__x0007_î_x001B__x0007__x0007_ï_x001B__x0007__x0007_ð_x001B__x0007__x0007_ñ_x001B__x0007__x0007_ò_x001B__x0007__x0007_ó_x001B__x0007__x0007_ô_x001B__x0007__x0007_õ_x001B__x0007__x0007_ö_x001B__x0007__x0007_÷_x001B__x0007__x0007_ø_x001B__x0007__x0007_ù_x001B__x0007__x0007_ú_x001B__x0007__x0007_û_x001B__x0007__x0007_ü_x001B__x0007__x0007_ý_x001B__x0007__x0007_þ_x001B__x0007__x0007_ÿ_x001B__x0007__x0007__x0007__x001C__x0007__x0007__x0001__x001C__x0007__x0007__x0002__x001C__x0007__x0007__x0003__x001C__x0007__x0007__x0004__x001C__x0007__x0007__x0005__x001C__x0007__x0007__x0006__x001C__x0007__x0007__x0001__x0002__x0007__x001C__x0001__x0001__x0008__x001C__x0001__x0001_	_x001C__x0001__x0001__x0002__x001C__x0001__x0001__x000B__x001C__x0001__x0001__x000C__x001C__x0001__x0001__x000D__x001C__x0001__x0001__x000E__x001C__x0001__x0001__x000F__x001C__x0001__x0001__x0010__x001C__x0001__x0001__x0011__x001C__x0001__x0001__x0012__x001C__x0001__x0001__x0013__x001C__x0001__x0001__x0014__x001C__x0001__x0001__x0015__x001C__x0001__x0001__x0016__x001C__x0001__x0001__x0017__x001C__x0001__x0001__x0018__x001C__x0001__x0001__x0019__x001C__x0001__x0001__x001A__x001C__x0001__x0001__x001B__x001C__x0001__x0001__x001C__x001C__x0001__x0001__x001D__x001C__x0001__x0001__x001E__x001C__x0001__x0001__x001F__x001C__x0001__x0001_ _x001C__x0001__x0001_!_x001C__x0001__x0001_"_x001C__x0001__x0001_#_x001C__x0001__x0001_$_x001C__x0001__x0001_%_x001C__x0001__x0001_&amp;_x001C__x0001__x0001_'_x001C__x0001__x0001_(_x001C__x0001__x0001_)_x001C__x0001__x0001_*_x001C__x0001__x0001_+_x001C__x0001__x0001_,_x001C__x0001__x0001_-_x001C__x0001__x0001_._x001C__x0001__x0001_/_x001C__x0001__x0001_0_x001C__x0001__x0001_1_x001C__x0001__x0001_2_x001C__x0001__x0001_3_x001C__x0001__x0001_4_x001C__x0001__x0001_5_x001C__x0001__x0001_6_x001C__x0001__x0001_7_x001C__x0001__x0001_8_x001C__x0001__x0001_9_x001C__x0001__x0001_:_x001C__x0001__x0001_;_x001C__x0001__x0001_&lt;_x001C__x0001__x0001_=_x001C__x0001__x0001_&gt;_x001C__x0001__x0001_?_x001C__x0001__x0001_@_x001C__x0001__x0001_A_x001C__x0001__x0001_B_x001C__x0001__x0001_C_x001C__x0001__x0001_D_x001C__x0001__x0001_E_x001C__x0001__x0001__x0001__x0002_F_x001C__x0001__x0001_G_x001C__x0001__x0001_H_x001C__x0001__x0001_I_x001C__x0001__x0001_J_x001C__x0001__x0001_K_x001C__x0001__x0001_L_x001C__x0001__x0001_M_x001C__x0001__x0001_N_x001C__x0001__x0001_O_x001C__x0001__x0001_P_x001C__x0001__x0001_Q_x001C__x0001__x0001_R_x001C__x0001__x0001_S_x001C__x0001__x0001_T_x001C__x0001__x0001_U_x001C__x0001__x0001_V_x001C__x0001__x0001_W_x001C__x0001__x0001_X_x001C__x0001__x0001_Y_x001C__x0001__x0001_Z_x001C__x0001__x0001_[_x001C__x0001__x0001_\_x001C__x0001__x0001_]_x001C__x0001__x0001_^_x001C__x0001__x0001___x001C__x0001__x0001_`_x001C__x0001__x0001_a_x001C__x0001__x0001_b_x001C__x0001__x0001_c_x001C__x0001__x0001_d_x001C__x0001__x0001_e_x001C__x0001__x0001_f_x001C__x0001__x0001_g_x001C__x0001__x0001_h_x001C__x0001__x0001_i_x001C__x0001__x0001_j_x001C__x0001__x0001_k_x001C__x0001__x0001_l_x001C__x0001__x0001_m_x001C__x0001__x0001_n_x001C__x0001__x0001_o_x001C__x0001__x0001_p_x001C__x0001__x0001_q_x001C__x0001__x0001_r_x001C__x0001__x0001_s_x001C__x0001__x0001_t_x001C__x0001__x0001_u_x001C__x0001__x0001_v_x001C__x0001__x0001_w_x001C__x0001__x0001_x_x001C__x0001__x0001_y_x001C__x0001__x0001_z_x001C__x0001__x0001_{_x001C__x0001__x0001_|_x001C__x0001__x0001_}_x001C__x0001__x0001_~_x001C__x0001__x0001__x001C__x0001__x0001__x001C__x0001__x0001__x001C__x0001__x0001__x001C__x0001__x0001__x001C__x0001__x0001__x001C__x0001__x0001__x0001__x0002__x001C__x0001__x0001__x001C__x0001__x0001__x001C__x0001__x0001__x001C__x0001__x0001__x001C__x0001__x0001__x001C__x0001__x0001__x001C__x0001__x0001__x001C__x0001__x0001__x001C__x0001__x0001__x001C__x0001__x0001__x001C__x0001__x0001__x001C__x0001__x0001__x001C__x0001__x0001__x001C__x0001__x0001__x001C__x0001__x0001__x001C__x0001__x0001__x001C__x0001__x0001__x001C__x0001__x0001__x001C__x0001__x0001__x001C__x0001__x0001__x001C__x0001__x0001__x001C__x0001__x0001__x001C__x0001__x0001__x001C__x0001__x0001__x001C__x0001__x0001__x001C__x0001__x0001__x001C__x0001__x0001_ _x001C__x0001__x0001_¡_x001C__x0001__x0001_¢_x001C__x0001__x0001_£_x001C__x0001__x0001_¤_x001C__x0001__x0001_¥_x001C__x0001__x0001_¦_x001C__x0001__x0001_§_x001C__x0001__x0001_¨_x001C__x0001__x0001_©_x001C__x0001__x0001_ª_x001C__x0001__x0001_«_x001C__x0001__x0001_¬_x001C__x0001__x0001_­_x001C__x0001__x0001_®_x001C__x0001__x0001_¯_x001C__x0001__x0001_°_x001C__x0001__x0001_±_x001C__x0001__x0001_²_x001C__x0001__x0001_³_x001C__x0001__x0001_´_x001C__x0001__x0001_µ_x001C__x0001__x0001_¶_x001C__x0001__x0001_·_x001C__x0001__x0001_¸_x001C__x0001__x0001_¹_x001C__x0001__x0001_º_x001C__x0001__x0001_»_x001C__x0001__x0001_¼_x001C__x0001__x0001_½_x001C__x0001__x0001_¾_x001C__x0001__x0001_¿_x001C__x0001__x0001_À_x001C__x0001__x0001_Á_x001C__x0001__x0001_Â_x001C__x0001__x0001_Ã_x001C__x0001__x0001__x0003__x0004_Ä_x001C__x0003__x0003_Å_x001C__x0003__x0003_Æ_x001C__x0003__x0003_Ç_x001C__x0003__x0003_È_x001C__x0003__x0003_É_x001C__x0003__x0003_Ê_x001C__x0003__x0003_Ë_x001C__x0003__x0003_Ì_x001C__x0003__x0003_Í_x001C__x0003__x0003_Î_x001C__x0003__x0003_Ï_x001C__x0003__x0003_Ð_x001C__x0003__x0003_Ñ_x001C__x0003__x0003_Ò_x001C__x0003__x0003_Ó_x001C__x0003__x0003_Ô_x001C__x0003__x0003_Õ_x001C__x0003__x0003_Ö_x001C__x0003__x0003_×_x001C__x0003__x0003_Ø_x001C__x0003__x0003_Ù_x001C__x0003__x0003_Ú_x001C__x0003__x0003_Û_x001C__x0003__x0003_Ü_x001C__x0003__x0003_Ý_x001C__x0003__x0003_Þ_x001C__x0003__x0003_ß_x001C__x0003__x0003_à_x001C__x0003__x0003_á_x001C__x0003__x0003_â_x001C__x0003__x0003_ã_x001C__x0003__x0003_ä_x001C__x0003__x0003_å_x001C__x0003__x0003_æ_x001C__x0003__x0003_ç_x001C__x0003__x0003_è_x001C__x0003__x0003_é_x001C__x0003__x0003_ê_x001C__x0003__x0003_ë_x001C__x0003__x0003_ì_x001C__x0003__x0003_í_x001C__x0003__x0003_î_x001C__x0003__x0003_ï_x001C__x0003__x0003_ð_x001C__x0003__x0003_ñ_x001C__x0003__x0003_ò_x001C__x0003__x0003_ó_x001C__x0003__x0003_ô_x001C__x0003__x0003_õ_x001C__x0003__x0003_ö_x001C__x0003__x0003_÷_x001C__x0003__x0003_ø_x001C__x0003__x0003_ù_x001C__x0003__x0003_ú_x001C__x0003__x0003_û_x001C__x0003__x0003_ü_x001C__x0003__x0003_ý_x001C__x0003__x0003_þ_x001C__x0003__x0003_ÿ_x001C__x0003__x0003__x0003__x001D__x0003__x0003__x0001__x001D__x0003__x0003__x0002__x001D__x0003__x0003__x0001__x0002__x0003__x001D__x0001__x0001__x0004__x001D__x0001__x0001__x0005__x001D__x0001__x0001__x0006__x001D__x0001__x0001__x0007__x001D__x0001__x0001__x0008__x001D__x0001__x0001_	_x001D__x0001__x0001__x0002__x001D__x0001__x0001__x000B__x001D__x0001__x0001__x000C__x001D__x0001__x0001__x000D__x001D__x0001__x0001__x000E__x001D__x0001__x0001__x000F__x001D__x0001__x0001__x0010__x001D__x0001__x0001__x0011__x001D__x0001__x0001__x0012__x001D__x0001__x0001__x0013__x001D__x0001__x0001__x0014__x001D__x0001__x0001__x0015__x001D__x0001__x0001__x0016__x001D__x0001__x0001__x0017__x001D__x0001__x0001__x0018__x001D__x0001__x0001__x0019__x001D__x0001__x0001__x001A__x001D__x0001__x0001__x001B__x001D__x0001__x0001__x001C__x001D__x0001__x0001__x001D__x001D__x0001__x0001__x001E__x001D__x0001__x0001__x001F__x001D__x0001__x0001_ _x001D__x0001__x0001_!_x001D__x0001__x0001_"_x001D__x0001__x0001_#_x001D__x0001__x0001_$_x001D__x0001__x0001_%_x001D__x0001__x0001_&amp;_x001D__x0001__x0001_'_x001D__x0001__x0001_(_x001D__x0001__x0001_)_x001D__x0001__x0001_*_x001D__x0001__x0001_+_x001D__x0001__x0001_,_x001D__x0001__x0001_-_x001D__x0001__x0001_._x001D__x0001__x0001_/_x001D__x0001__x0001_0_x001D__x0001__x0001_1_x001D__x0001__x0001_2_x001D__x0001__x0001_3_x001D__x0001__x0001_4_x001D__x0001__x0001_5_x001D__x0001__x0001_6_x001D__x0001__x0001_7_x001D__x0001__x0001_8_x001D__x0001__x0001_9_x001D__x0001__x0001_:_x001D__x0001__x0001_;_x001D__x0001__x0001_&lt;_x001D__x0001__x0001_=_x001D__x0001__x0001_&gt;_x001D__x0001__x0001_?_x001D__x0001__x0001_@_x001D__x0001__x0001_A_x001D__x0001__x0001__x0001__x0002_B_x001D__x0001__x0001_C_x001D__x0001__x0001_D_x001D__x0001__x0001_E_x001D__x0001__x0001_F_x001D__x0001__x0001_G_x001D__x0001__x0001_H_x001D__x0001__x0001_I_x001D__x0001__x0001_J_x001D__x0001__x0001_K_x001D__x0001__x0001_L_x001D__x0001__x0001_M_x001D__x0001__x0001_N_x001D__x0001__x0001_O_x001D__x0001__x0001_P_x001D__x0001__x0001_Q_x001D__x0001__x0001_R_x001D__x0001__x0001_S_x001D__x0001__x0001_T_x001D__x0001__x0001_U_x001D__x0001__x0001_V_x001D__x0001__x0001_W_x001D__x0001__x0001_X_x001D__x0001__x0001_Y_x001D__x0001__x0001_Z_x001D__x0001__x0001_[_x001D__x0001__x0001_\_x001D__x0001__x0001_]_x001D__x0001__x0001_^_x001D__x0001__x0001___x001D__x0001__x0001_`_x001D__x0001__x0001_a_x001D__x0001__x0001_b_x001D__x0001__x0001_c_x001D__x0001__x0001_d_x001D__x0001__x0001_e_x001D__x0001__x0001_f_x001D__x0001__x0001_g_x001D__x0001__x0001_h_x001D__x0001__x0001_i_x001D__x0001__x0001_j_x001D__x0001__x0001_k_x001D__x0001__x0001_l_x001D__x0001__x0001_m_x001D__x0001__x0001_n_x001D__x0001__x0001_o_x001D__x0001__x0001_p_x001D__x0001__x0001_q_x001D__x0001__x0001_r_x001D__x0001__x0001_s_x001D__x0001__x0001_t_x001D__x0001__x0001_u_x001D__x0001__x0001_v_x001D__x0001__x0001_w_x001D__x0001__x0001_x_x001D__x0001__x0001_y_x001D__x0001__x0001_z_x001D__x0001__x0001_{_x001D__x0001__x0001_|_x001D__x0001__x0001_}_x001D__x0001__x0001_~_x001D__x0001__x0001__x001D__x0001__x0001__x001D__x0001__x0001_</t>
  </si>
  <si>
    <t>0e2190dc453efc712b545e92767dd590_x0001__x0002_&lt;_x0001__x0001_&lt;_x0001__x0001_&lt;_x0001__x0001_&lt;_x0001__x0001_&lt;_x0001__x0001_&lt;_x0001__x0001_&lt;_x0001__x0001_&lt;_x0001__x0001_&lt;_x0001__x0001_&lt;_x0001__x0001_&lt;_x0001__x0001_&lt;_x0001__x0001_&lt;_x0001__x0001_&lt;_x0001__x0001_&lt;_x0001__x0001_&lt;_x0001__x0001_&lt;_x0001__x0001_&lt;_x0001__x0001_&lt;_x0001__x0001_&lt;_x0001__x0001_&lt;_x0001__x0001_&lt;_x0001__x0001_&lt;_x0001__x0001_&lt;_x0001__x0001_&lt;_x0001__x0001_&lt;_x0001__x0001_&lt;_x0001__x0001_&lt;_x0001__x0001_&lt;_x0001__x0001_&lt;_x0001__x0001_&lt;_x0001__x0001_ &lt;_x0001__x0001_¡&lt;_x0001__x0001_¢&lt;_x0001__x0001_£&lt;_x0001__x0001_¤&lt;_x0001__x0001_¥&lt;_x0001__x0001_¦&lt;_x0001__x0001_§&lt;_x0001__x0001_¨&lt;_x0001__x0001_©&lt;_x0001__x0001_ª&lt;_x0001__x0001_«&lt;_x0001__x0001_¬&lt;_x0001__x0001_­&lt;_x0001__x0001_®&lt;_x0001__x0001_¯&lt;_x0001__x0001_°&lt;_x0001__x0001_±&lt;_x0001__x0001_²&lt;_x0001__x0001_³&lt;_x0001__x0001_´&lt;_x0001__x0001_µ&lt;_x0001__x0001_¶&lt;_x0001__x0001_·&lt;_x0001__x0001_¸&lt;_x0001__x0001_¹&lt;_x0001__x0001_º&lt;_x0001__x0001_»&lt;_x0001__x0001_¼&lt;_x0001__x0001_½&lt;_x0001__x0001_¾&lt;_x0001__x0001_¿&lt;_x0001__x0001__x0001__x0002_À&lt;_x0001__x0001_Á&lt;_x0001__x0001_Â&lt;_x0001__x0001_Ã&lt;_x0001__x0001_Ä&lt;_x0001__x0001_Å&lt;_x0001__x0001_Æ&lt;_x0001__x0001_Ç&lt;_x0001__x0001_È&lt;_x0001__x0001_É&lt;_x0001__x0001_Ê&lt;_x0001__x0001_Ë&lt;_x0001__x0001_Ì&lt;_x0001__x0001_Í&lt;_x0001__x0001_Î&lt;_x0001__x0001_Ï&lt;_x0001__x0001_Ð&lt;_x0001__x0001_Ñ&lt;_x0001__x0001_Ò&lt;_x0001__x0001_Ó&lt;_x0001__x0001_Ô&lt;_x0001__x0001_Õ&lt;_x0001__x0001_Ö&lt;_x0001__x0001_×&lt;_x0001__x0001_Ø&lt;_x0001__x0001_Ù&lt;_x0001__x0001_Ú&lt;_x0001__x0001_Û&lt;_x0001__x0001_Ü&lt;_x0001__x0001_Ý&lt;_x0001__x0001_Þ&lt;_x0001__x0001_ß&lt;_x0001__x0001_à&lt;_x0001__x0001_á&lt;_x0001__x0001_â&lt;_x0001__x0001_ã&lt;_x0001__x0001_ä&lt;_x0001__x0001_å&lt;_x0001__x0001_æ&lt;_x0001__x0001_ç&lt;_x0001__x0001_è&lt;_x0001__x0001_é&lt;_x0001__x0001_ê&lt;_x0001__x0001_ë&lt;_x0001__x0001_ì&lt;_x0001__x0001_í&lt;_x0001__x0001_î&lt;_x0001__x0001_ï&lt;_x0001__x0001_ð&lt;_x0001__x0001_ñ&lt;_x0001__x0001_ò&lt;_x0001__x0001_ó&lt;_x0001__x0001_ô&lt;_x0001__x0001_õ&lt;_x0001__x0001_ö&lt;_x0001__x0001_÷&lt;_x0001__x0001_ø&lt;_x0001__x0001_ù&lt;_x0001__x0001_ú&lt;_x0001__x0001_û&lt;_x0001__x0001_ü&lt;_x0001__x0001_ý&lt;_x0001__x0001_þ&lt;_x0001__x0001_&gt;?ÿ&lt;&gt;&gt;&gt;=&gt;&gt;_x0001_=&gt;&gt;_x0002_=&gt;&gt;_x0003_=&gt;&gt;_x0004_=&gt;&gt;_x0005_=&gt;&gt;_x0006_=&gt;&gt;_x0007_=&gt;&gt;_x0008_=&gt;&gt;	=&gt;&gt;?=&gt;&gt;_x000B_=&gt;&gt;_x000C_=&gt;&gt;_x000D_=&gt;&gt;_x000E_=&gt;&gt;_x000F_=&gt;&gt;_x0010_=&gt;&gt;_x0011_=&gt;&gt;_x0012_=&gt;&gt;_x0013_=&gt;&gt;_x0014_=&gt;&gt;_x0015_=&gt;&gt;_x0016_=&gt;&gt;_x0017_=&gt;&gt;_x0018_=&gt;&gt;_x0019_=&gt;&gt;_x001A_=&gt;&gt;_x001B_=&gt;&gt;_x001C_=&gt;&gt;_x001D_=&gt;&gt;_x001E_=&gt;&gt;_x001F_=&gt;&gt; =&gt;&gt;!=&gt;&gt;"=&gt;&gt;#=&gt;&gt;$=&gt;&gt;%=&gt;&gt;&amp;=&gt;&gt;'=&gt;&gt;(=&gt;&gt;)=&gt;&gt;*=&gt;&gt;+=&gt;&gt;,=&gt;&gt;-=&gt;&gt;.=&gt;&gt;/=&gt;&gt;0=&gt;&gt;1=&gt;&gt;2=&gt;&gt;3=&gt;&gt;4=&gt;&gt;5=&gt;&gt;6=&gt;&gt;7=&gt;&gt;8=&gt;&gt;9=&gt;&gt;:=&gt;&gt;;=&gt;&gt;&lt;=&gt;&gt;==&gt;&gt;_x0001__x0002_&gt;=_x0001__x0001_?=_x0001__x0001_@=_x0001__x0001_A=_x0001__x0001_B=_x0001__x0001_C=_x0001__x0001_D=_x0001__x0001_E=_x0001__x0001_F=_x0001__x0001_G=_x0001__x0001_H=_x0001__x0001_I=_x0001__x0001_J=_x0001__x0001_K=_x0001__x0001_L=_x0001__x0001_M=_x0001__x0001_N=_x0001__x0001_O=_x0001__x0001_P=_x0001__x0001_Q=_x0001__x0001_R=_x0001__x0001_S=_x0001__x0001_T=_x0001__x0001_U=_x0001__x0001_V=_x0001__x0001_W=_x0001__x0001_X=_x0001__x0001_Y=_x0001__x0001_Z=_x0001__x0001_[=_x0001__x0001_\=_x0001__x0001_]=_x0001__x0001_^=_x0001__x0001__=_x0001__x0001_`=_x0001__x0001_a=_x0001__x0001_b=_x0001__x0001_c=_x0001__x0001_d=_x0001__x0001_e=_x0001__x0001_f=_x0001__x0001_g=_x0001__x0001_h=_x0001__x0001_i=_x0001__x0001_j=_x0001__x0001_k=_x0001__x0001_l=_x0001__x0001_m=_x0001__x0001_n=_x0001__x0001_o=_x0001__x0001_p=_x0001__x0001_q=_x0001__x0001_r=_x0001__x0001_s=_x0001__x0001_t=_x0001__x0001_u=_x0001__x0001_v=_x0001__x0001_w=_x0001__x0001_x=_x0001__x0001_y=_x0001__x0001_z=_x0001__x0001_{=_x0001__x0001_|=_x0001__x0001__x0001__x0002_}=_x0001__x0001_~=_x0001__x0001_=_x0001__x0001_=_x0001__x0001_=_x0001__x0001_=_x0001__x0001_=_x0001__x0001_=_x0001__x0001_=_x0001__x0001_=_x0001__x0001_=_x0001__x0001_=_x0001__x0001_=_x0001__x0001__x0003__x0001__x0001__x0001_=_x0001__x0001_=_x0001__x0001_=_x0001__x0001_=_x0001__x0001_=_x0001__x0001_=_x0001__x0001_=_x0001__x0001_=_x0001__x0001_=_x0001__x0001_=_x0001__x0001_=_x0001__x0001_=_x0001__x0001_=_x0001__x0001_=_x0001__x0001_=_x0001__x0001_=_x0001__x0001_=_x0001__x0001_=_x0001__x0001_=_x0001__x0001_=_x0001__x0001_=_x0001__x0001_ =_x0001__x0001_¡=_x0001__x0001_¢=_x0001__x0001_£=_x0001__x0001_¤=_x0001__x0001_¥=_x0001__x0001_¦=_x0001__x0001_§=_x0001__x0001_¨=_x0001__x0001_©=_x0001__x0001_ª=_x0001__x0001_«=_x0001__x0001_¬=_x0001__x0001_­=_x0001__x0001_®=_x0001__x0001_¯=_x0001__x0001_°=_x0001__x0001_±=_x0001__x0001_²=_x0001__x0001_³=_x0001__x0001_´=_x0001__x0001_µ=_x0001__x0001_¶=_x0001__x0001_þÿÿÿÿÿÿÿÿÿÿÿÿÿÿÿÿÿÿÿ_x0001__x0002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0004__x0005_ÿÿÿÿÿÿÿÿÿÿÿÿÿÿÿÿÿÿÿÿÿÿÿÿ_x0001__x0004__x0004_îºRM¾R_x0001__x0004__x0004__x0004__x0001__x0004__x0004__x0004_@B_x000F__x0004_@B_x000F__x0004_@B_x000F__x0004__x0003__x0004__x0004__x0004__x0004__x0004__x0004__x0004__x0004__x0004__x0004__x0004__x0004__x0004__x0004__x0004__x0004__x0004__x0004__x0001__x0004__x0004__x0004__x0002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0004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</si>
  <si>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91fb7a3e453574d80c1a665d83dfd445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@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@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</si>
  <si>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b37bb77a70859e68186a4a5f8541028f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</si>
  <si>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bf59aeaf33f1401b87d51c184a9637ac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</si>
  <si>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b0faf42c55609ccb5a88f4699d1ad7b4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</si>
  <si>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d2bf19a98ed801f43431a6d18b15928b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</si>
  <si>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64c4840bceb3170f6a201d957ec34395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</si>
  <si>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fc87dc32b73c1aafd64285253d482ddf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@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</si>
  <si>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6c400fd04a3a0823224cefd74a534bc9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$@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</si>
  <si>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d44d0bc68a9c5b3d6078ae05734a7576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$@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</si>
  <si>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f9cd5d61a4e86039b91fb7eedc8bc434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@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</si>
  <si>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45ce5f19d3fa677c36d8de71b1f86949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</si>
  <si>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d8d9decb3df57c4e2ca161088a177db5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</si>
  <si>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ce635f7d7c2bf4ca6bece7d708790e54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@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</si>
  <si>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1c4ccca918c30e16f9ed32e1df27666a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</si>
  <si>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3ffb4d8895df61d110f02edc3dc9bf15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</si>
  <si>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1542b1a2663965cda009808142b16e26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$@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</si>
  <si>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31d707c2cd4ede08caff4caed5ff65cd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</si>
  <si>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336b18a83bc35d376231ea29aa1146ba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@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</si>
  <si>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4574deb7b8b9faf5ef5834fce40bbf7a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@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</si>
  <si>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cbda2b31f5a52536e3afc7b57d9cdb5a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</si>
  <si>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662bdf05d5f4c8d475f0f33e0fae7af7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</si>
  <si>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2322ea1677528ef9a1f21806bb21d476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</si>
  <si>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7cfc381e748d5045e104f5af39db81bf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$@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</si>
  <si>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a67b96d891a8f0c9e45c3c2369e08359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</si>
  <si>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5c97607b5a527dc9a93afa623b21f201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</si>
  <si>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710a65f3f767eade28eb36a14036f6d7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@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</si>
  <si>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8cf8711108a29282a7b4fc4c4451923c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</si>
  <si>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3ce1952426d8f963f4b0258d05c16621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</si>
  <si>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4bb092384bfa7f4cbc42789b076b551e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@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</si>
  <si>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7c69d60ba8138e846576c7edf4bcec56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</si>
  <si>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ce491fa994c8cc7fb2ca0dda542a747f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@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</si>
  <si>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13d71bee7e62ac40fc7418a4f1c8e20e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@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</si>
  <si>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4f1159c4210c2c5a4d495f39693d2b39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@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</si>
  <si>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c958e6415b6fd870cb48add0d12ae438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</si>
  <si>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bf480349338f28295092c9be9862bbb7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</si>
  <si>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5cf0b671eda182fd44040bc20882b9c6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</si>
  <si>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809d4eb9d1a8c63304543bc7c2bf8ec8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@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</si>
  <si>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191727303e4b5a0049deab65207a181d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</si>
  <si>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ee8f919f7d31ac3be1eec6392e1b5963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</si>
  <si>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2cd0ae9d0aee422172fc906aceaf1d12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</si>
  <si>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d70c22d774deb407387d114e34333c7a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</si>
  <si>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07173537bdcf22ede151bd9e98eb436b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@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</si>
  <si>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9378257fc742e0608a58f1dea9becd3a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</si>
  <si>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2f5f51f7a7559e499d63341604a3617e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@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</si>
  <si>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7ef2fe5bf90aca3fff43315ba7d79980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</si>
  <si>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9b9053a31b12c98dae1b0e2d03012eef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@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</si>
  <si>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c292cf5ffae0a156aceac0d2319187dd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@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@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</si>
  <si>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85cf01718f346d504ca24a293a5c4d04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$@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</si>
  <si>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645428839b045dce5c090ba6417e4e43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</si>
  <si>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4a47150254d60999709645d18d98b57d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</si>
  <si>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d327a61ff7df61cb796626a36bb7ba23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@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</si>
  <si>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acbffa3fe5c0d538c1860e816a8d4423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</si>
  <si>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2aac5ee0d4cad5045d935f49b97e3b5f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</si>
  <si>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afb098d58ce8d23037300a75a073c822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</si>
  <si>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5a8cafe0a49dea18c42e478a48d5f234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</si>
  <si>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fda1d49948a2cf024e2ca6c65ba78d32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ð?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</t>
  </si>
  <si>
    <t>ecd24e33921c4c34645d524f7140bf37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0003__x0004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0001__x0003__x0003__x0003_-_x0003__x0003__x0003_Poultry FARM version 3.0 (Severity Only).xlsx_x0004__x0003__x0003__x0003__x0015__x0003__x0003__x0003_RiskSerializationData_x0003__x0003__x0003__x0003__x0001__x0003__x0003__x0003_C_x0003__x0003__x0003__x0003__x0001__x0003__x0003__x0003_D_x0003__x0003__x0003__x0003__x0001__x0003__x0003__x0003_I_x0003__x0003__x0003__x0003__x0001__x0003__x0003__x0003_Q_x0003__x0003__x0003__x0003__x0002__x0003__x0003__x0003_Lm_x0011__x0003__x0003__x0003__x0002__x0003__x0003__x0003_I3X_x0003__x0003__x0003_=RiskM_x0004__x0005_akeInput(ROUNDDOWN(IF(RiskDiscrete({0,1},K3:L3)=1,POWER(10,RiskPert(0,1,3)),0),0))_x0004__x0004__x0004__x0004__x0003__x0004__x0004__x0004__x0004__x0004__x0004__x0004__x0004__x0004__x0004__x0004__x0001__x0004__x0004__x0004_X_x0004__x0004__x0004__x0004__x0004__x0004__x0004__x0001__x0004__x0004__x0004__x0004__x0004__x0004__x0004__x0004__x0004__x0004__x0004__x0004__x0004__x0004__x0004__x0004__x0004__x0004__x0004__x0001__x0004__x0004__x0004__x001C__x0004__x0004__x0004_5_x0004__x0004__x0004__x0004__x0004__x0004__x0004__x0001__x0004__x0004__x0004__x0004__x0004__x0004__x0004__x0004__x0004__x0004__x0004__x0004__x0004__x0004__x0004__x0004__x0004__x0004__x0004__x0002__x0004__x0004__x0004_A_x0004__x0004__x0004_P_x0004__x0004__x0004__x0004__x0004__x0004__x0004__x0001__x0004__x0004__x0004__x0004__x0004__x0004__x0004__x0004__x0004__x0004__x0004__x0004__x0004__x0004__x0004__x0004__x0004__x0004__x0004__x0002__x0004__x0004__x0004_I4j_x0004__x0004__x0004_=RiskMakeInput(IF(RiskDiscrete({0,1},K4:_x0002__x0003_L4)=0,POWER(10,RiskPert(0,0.1,0.5)),POWEWER(10,RiskPert(0,0.25,1)),POWER(10,RiskPert(0,0.5,1.5))))_x0002__x0002__x0002__x0002__x0004__x0002__x0002__x0002__x0002__x0002__x0002__x0002__x000B__x0002__x0002__x0002__x0001__x0002__x0002__x0002_j_x0002__x0002__x0002__x0002__x0002__x0002__x0002__x0001__x0002__x0002__x0002__x0002__x0002__x0002__x0002__x0002__x0002__x0002__x0002__x0002__x0002__x0002__x0002__x0002__x0002__x0002__x0002__x000C__x0002__x0002__x0002__x0012__x0002__x0002__x0002_+_x0002__x0002__x0002__x0002__x0002__x0002__x0002__x0001__x0002__x0002__x0002__x0002__x0002__x0002__x0002__x0002__x0002__x0002__x0002__x0002__x0002__x0002__x0002__x0002__x0002__x0002__x0002__x000D__x0002__x0002__x0002_7_x0002__x0002__x0002_I_x0002__x0002__x0002__x0002__x0002__x0002__x0002__x0001__x0002__x0002__x0002__x0002__x0002__x0002__x0002__x0002__x0002__x0002__x0002__x0002__x0002__x0002__x0002__x0002__x0002__x0002__x0002__x000E__x0002__x0002__x0002_T_x0002__x0002__x0002_g_x0002__x0002__x0002__x0002__x0002__x0002__x0002__x0001__x0002__x0002__x0002__x0002__x0002__x0002__x0002__x0002__x0002__x0002__x0002__x0002__x0002__x0002__x0002__x0002__x0002__x0003__x0005__x0003__x0003__x0002__x0003__x0003__x0003_I7j_x0003__x0003__x0003_=RiskMakeInput(IF(RiskDiscrete({0,1},K7:L7)=0,POWER(10,RiskPert(0,0.1,0.5)),POWER(10,RiskPert(0,0.25,1))))_x0003__x0003__x0003__x0003__x0004__x0003__x0003__x0003__x0003__x0003__x0003__x0003__x000F__x0003__x0003__x0003__x0001__x0003__x0003__x0003_j_x0003__x0003__x0003__x0003__x0003__x0003__x0003__x0001__x0003__x0003__x0003__x0003__x0003__x0003__x0003__x0003__x0003__x0003__x0003__x0003__x0003__x0003__x0003__x0003__x0003__x0003__x0003__x0010__x0003__x0003__x0003__x0012__x0003__x0003__x0003_+_x0003__x0003__x0003__x0003__x0003__x0003__x0003__x0001__x0003__x0003__x0003__x0003__x0003__x0003__x0003__x0003__x0003__x0003__x0003__x0003__x0003__x0003__x0003__x0003__x0003__x0003__x0003__x0011__x0003__x0003__x0003_7_x0003__x0003__x0003_J_x0003__x0003__x0003__x0003__x0003__x0003__x0003__x0001__x0003__x0003__x0003__x0003__x0003__x0003__x0003__x0003__x0003__x0003__x0003__x0003__x0003__x0003__x0003__x0003__x0003__x0003__x0003__x0012__x0003__x0003__x0003_U_x0003__x0003__x0003_g_x0003__x0003__x0003__x0003__x0003__x0003__x0005__x0003__x0003__x0001__x0003__x0003__x0003__x0003__x0003__x0003__x0003__x0003__x0003__x0003__x0003__x0003__x0003__x0003__x0003__x0003__x0003__x0003__x0003__x0002__x0003__x0003__x0003_I8j_x0003__x0003__x0003_=RiskMakeInput(IF(RiskDiscrete({0,1},K8:L8)=0,POWER(10,RiskPert(0,0.25,1)),POWER(10,RiskPert(0,0.5,1.5))))_x0003__x0003__x0003__x0003__x0004__x0003__x0003__x0003__x0003__x0003__x0003__x0003__x0013__x0003__x0003__x0003__x0001__x0003__x0003__x0003_j_x0003__x0003__x0003__x0003__x0003__x0003__x0003__x0001__x0003__x0003__x0003__x0003__x0003__x0003__x0003__x0003__x0003__x0003__x0003__x0003__x0003__x0003__x0003__x0003__x0003__x0003__x0003__x0014__x0003__x0003__x0003__x0012__x0003__x0003__x0003_+_x0003__x0003__x0003__x0003__x0003__x0003__x0003__x0001__x0003__x0003__x0003__x0003__x0003__x0003__x0003__x0003__x0003__x0003__x0003__x0003__x0003__x0003__x0003__x0003__x0003__x0003__x0003__x0015__x0003__x0003__x0003_7_x0003__x0003__x0003_I_x0003__x0003__x0003__x0003__x0003__x0003__x0003__x0001__x0003__x0003__x0003__x0003__x0003__x0003__x0003__x0003__x0003__x0003__x0003__x0003__x0003__x0004__x0005__x0004__x0004__x0004__x0004__x0004__x0004__x0016__x0004__x0004__x0004_T_x0004__x0004__x0004_g_x0004__x0004__x0004__x0004__x0004__x0004__x0004__x0001__x0004__x0004__x0004__x0004__x0004__x0004__x0004__x0004__x0004__x0004__x0004__x0004__x0004__x0004__x0004__x0004__x0004__x0004__x0004__x0002__x0004__x0004__x0004_I9M_x0004__x0004__x0004_=RiskMakeInput(IF(RiskDiscrete({0,1},K9:L9)=1,POWER(10,RiskPert(-4,-2,0)),0))_x0004__x0004__x0004__x0004__x0003__x0004__x0004__x0004__x0004__x0004__x0004__x0004__x0017__x0004__x0004__x0004__x0001__x0004__x0004__x0004_M_x0004__x0004__x0004__x0004__x0004__x0004__x0004__x0001__x0004__x0004__x0004__x0004__x0004__x0004__x0004__x0004__x0004__x0004__x0004__x0004__x0004__x0004__x0004__x0004__x0004__x0004__x0004__x0018__x0004__x0004__x0004__x0012__x0004__x0004__x0004_+_x0004__x0004__x0004__x0004__x0004__x0004__x0004__x0001__x0004__x0004__x0004__x0004__x0004__x0004__x0004__x0004__x0004__x0004__x0004__x0004__x0004__x0004__x0004__x0004__x0004__x0004__x0004__x0019__x0004__x0004__x0004_7_x0004__x0004__x0004_H_x0004__x0004__x0004__x0004__x0004__x0004__x0004__x0001__x0004__x0004__x0004__x0004__x0004__x0004__x0004__x0004__x0004__x0004__x0004__x0004__x0004__x0004__x0004__x0004__x0004__x0004__x0004__x0003__x0004__x0004__x0002__x0004__x0002_I10\_x0002__x0002__x0002_=RiskMakeInput(IF(RiskDiscrete({0,1},K10:L10)=1,POWER(10,RiskPert(-7,-6,0)),0.000000000001))_x0002__x0002__x0002__x0002__x0003__x0002__x0002__x0002__x0002__x0002__x0002__x0002__x001A__x0002__x0002__x0002__x0001__x0002__x0002__x0002_\_x0002__x0002__x0002__x0002__x0002__x0002__x0002__x0001__x0002__x0002__x0002__x0002__x0002__x0002__x0002__x0002__x0002__x0002__x0002__x0002__x0002__x0002__x0002__x0002__x0002__x0002__x0002__x001B__x0002__x0002__x0002__x0012__x0002__x0002__x0002_-_x0002__x0002__x0002__x0002__x0002__x0002__x0002__x0001__x0002__x0002__x0002__x0002__x0002__x0002__x0002__x0002__x0002__x0002__x0002__x0002__x0002__x0002__x0002__x0002__x0002__x0002__x0002__x001C__x0002__x0002__x0002_9_x0002__x0002__x0002_J_x0002__x0002__x0002__x0002__x0002__x0002__x0002__x0001__x0002__x0002__x0002__x0002__x0002__x0002__x0002__x0002__x0002__x0002__x0002__x0002__x0002__x0002__x0002__x0002__x0002__x0002__x0002__x0003__x0002__x0002__x0002_I118_x0002__x0002__x0002_=RiskMakeInput(IF(I9&gt;_x0005__x0006_0,POWER(10,RiskPert(0,0.5,1.5)),1))_x0005__x0005__x0005__x0005__x0002__x0005__x0005__x0005__x0005__x0005__x0005__x0005__x001D__x0005__x0005__x0005__x0001__x0005__x0005__x0005_8_x0005__x0005__x0005__x0005__x0005__x0005__x0005__x0001__x0005__x0005__x0005__x0005__x0005__x0005__x0005__x0005__x0005__x0005__x0005__x0005__x0005__x0005__x0005__x0005__x0005__x0005__x0005__x001E__x0005__x0005__x0005_ _x0005__x0005__x0005_3_x0005__x0005__x0005__x0005__x0005__x0005__x0005__x0001__x0005__x0005__x0005__x0005__x0005__x0005__x0005__x0005__x0005__x0005__x0005__x0005__x0005__x0005__x0005__x0005__x0005__x0005__x0005__x0003__x0005__x0005__x0005_I12l_x0005__x0005__x0005_=RiskMakeInput(IF(RiskDiscrete({0,1},K12:L12)=0,POWER(10,RiskPert(0,0.25,1)),POWER(10,RiskPert(0,0.5,1.5))))_x0005__x0005__x0005__x0005__x0004__x0005__x0005__x0005__x0005__x0005__x0005__x0005__x001F__x0005__x0004__x0005__x0004__x0004__x0001__x0004__x0004__x0004_l_x0004__x0004__x0004__x0004__x0004__x0004__x0004__x0001__x0004__x0004__x0004__x0004__x0004__x0004__x0004__x0004__x0004__x0004__x0004__x0004__x0004__x0004__x0004__x0004__x0004__x0004__x0004_ _x0004__x0004__x0004__x0012__x0004__x0004__x0004_-_x0004__x0004__x0004__x0004__x0004__x0004__x0004__x0001__x0004__x0004__x0004__x0004__x0004__x0004__x0004__x0004__x0004__x0004__x0004__x0004__x0004__x0004__x0004__x0004__x0004__x0004__x0004_!_x0004__x0004__x0004_9_x0004__x0004__x0004_K_x0004__x0004__x0004__x0004__x0004__x0004__x0004__x0001__x0004__x0004__x0004__x0004__x0004__x0004__x0004__x0004__x0004__x0004__x0004__x0004__x0004__x0004__x0004__x0004__x0004__x0004__x0004_"_x0004__x0004__x0004_V_x0004__x0004__x0004_i_x0004__x0004__x0004__x0004__x0004__x0004__x0004__x0001__x0004__x0004__x0004__x0004__x0004__x0004__x0004__x0004__x0004__x0004__x0004__x0004__x0004__x0004__x0004__x0004__x0004__x0004__x0004__x0003__x0004__x0004__x0004_I136_x0004__x0004__x0004_=RiskMakeInput(IF(I9&gt;0,POWER(10,RiskPert(-4,-2,0)),0))_x0004__x0004__x0004__x0004__x0002__x0004__x0004__x0004__x0004__x0004__x0004__x0004_#_x0004__x0004__x0004__x0001__x0004__x0004__x0004_6_x0004__x0004__x0004__x0004__x0004__x0004__x0004__x0001__x0004__x0004__x0004__x0004__x0004__x0004__x0004__x0004__x0004__x0004__x0004__x0004__x0004__x0004__x0004__x0004__x0002__x0004__x0002__x0002__x0002_$_x0002__x0002__x0002_ _x0002__x0002__x0002_1_x0002__x0002__x0002__x0002__x0002__x0002__x0002__x0001__x0002__x0002__x0002__x0002__x0002__x0002__x0002__x0002__x0002__x0002__x0002__x0002__x0002__x0002__x0002__x0002__x0002__x0002__x0002__x0003__x0002__x0002__x0002_I15_x0002__x0002__x0002_=RiskMakeInput(IF(SUM(I16:I18)=0,RiskPert(4,6,9),IF(SUM(I16:I18)=1,RiskPert(2,3,4),IF(SUM(I16:I18)=2,RiskPert(1,2,3),RiskPert(0,1,2)))))_x0002__x0002__x0002__x0002__x0005__x0002__x0002__x0002__x0002__x0002__x0002__x0002_%_x0002__x0002__x0002__x0001__x0002__x0002__x0002__x0002__x0002__x0002__x0002__x0002__x0002__x0002__x0001__x0002__x0002__x0002__x0002__x0002__x0002__x0002__x0002__x0002__x0002__x0002__x0002__x0002__x0002__x0002__x0002__x0002__x0002__x0002_&amp;_x0002__x0002__x0002_!_x0002__x0002__x0002_0_x0002__x0002__x0002__x0002__x0002__x0002__x0002__x0001__x0002__x0002__x0004__x0002__x0002__x0002__x0002__x0002__x0002__x0002__x0002__x0002__x0002__x0002__x0002__x0002__x0002__x0002__x0002__x0002__x0002_'_x0002__x0002__x0002_C_x0002__x0002__x0002_R_x0002__x0002__x0002__x0002__x0002__x0002__x0002__x0001__x0002__x0002__x0002__x0002__x0002__x0002__x0002__x0002__x0002__x0002__x0002__x0002__x0002__x0002__x0002__x0002__x0002__x0002__x0002_(_x0002__x0002__x0002_e_x0002__x0002__x0002_t_x0002__x0002__x0002__x0002__x0002__x0002__x0002__x0001__x0002__x0002__x0002__x0002__x0002__x0002__x0002__x0002__x0002__x0002__x0002__x0002__x0002__x0002__x0002__x0002__x0002__x0002__x0002_)_x0002__x0002__x0002_u_x0002__x0002__x0002__x0002__x0002__x0002__x0002__x0002__x0002__x0002__x0001__x0002__x0002__x0002__x0002__x0002__x0002__x0002__x0002__x0002__x0002__x0002__x0002__x0002__x0002__x0002__x0002__x0002__x0002__x0002__x0003__x0002__x0002__x0002_I16_x001C__x0002__x0002__x0002_=RiskDiscrete({0,1},K16:L16)_x0002__x0002__x0002__x0002__x0001__x0002__x0002__x0002__x0002__x0002__x0002__x0002_*_x0002__x0002__x0002__x0001__x0002__x0002__x0002__x001C__x0002__x0002__x0002__x0002__x0002__x0002__x0002__x0001__x0002__x0002__x0002__x0002__x0002__x0002__x0002__x0002__x0002__x0002__x0002__x0002__x0002__x0002__x0002__x0002__x0002__x0002__x0002__x0003__x0002__x0002__x0002_I17_x001C__x0002__x0002__x0002_=RiskDiscrete({0,1},K17:L17)_x0002__x0004__x0002__x0002__x0002__x0002__x0001__x0002__x0002__x0002__x0002__x0002__x0002__x0002_+_x0002__x0002__x0002__x0001__x0002__x0002__x0002__x001C__x0002__x0002__x0002__x0002__x0002__x0002__x0002__x0001__x0002__x0002__x0002__x0002__x0002__x0002__x0002__x0002__x0002__x0002__x0002__x0002__x0002__x0002__x0002__x0002__x0002__x0002__x0002__x0003__x0002__x0002__x0002_I18_x001C__x0002__x0002__x0002_=RiskDiscrete({0,1},K18:L18)_x0002__x0002__x0002__x0002__x0001__x0002__x0002__x0002__x0002__x0002__x0002__x0002_,_x0002__x0002__x0002__x0001__x0002__x0002__x0002__x001C__x0002__x0002__x0002__x0002__x0002__x0002__x0002__x0001__x0002__x0002__x0002__x0002__x0002__x0002__x0002__x0002__x0002__x0002__x0002__x0002__x0002__x0002__x0002__x0002__x0002__x0002__x0002__x0003__x0002__x0002__x0002_I20_x001C__x0002__x0002__x0002_=RiskDiscrete({0,1},K20:L20)_x0002__x0002__x0002__x0002__x0001__x0002__x0002__x0002__x0002__x0002__x0002__x0002_-_x0002__x0002__x0002__x0001__x0002__x0002__x0002__x001C__x0002__x0002__x0002__x0002__x0002__x0002__x0002__x0001__x0002__x0002__x0002__x0002__x0002__x0002__x0002__x0002__x0002__x0002__x0002__x0002__x0002__x0002__x0002__x0002__x0002__x0002__x0002__x0003__x0002__x0002__x0002_I21_x001C__x0002__x0002__x0002_=RiskDiscrete({0,1}_x0004__x0005_,K21:L21)_x0004__x0004__x0004__x0004__x0001__x0004__x0004__x0004__x0004__x0004__x0004__x0004_._x0004__x0004__x0004__x0001__x0004__x0004__x0004__x001C__x0004__x0004__x0004__x0004__x0004__x0004__x0004__x0001__x0004__x0004__x0004__x0004__x0004__x0004__x0004__x0004__x0004__x0004__x0004__x0004__x0004__x0004__x0004__x0004__x0004__x0004__x0004__x0002__x0004__x0004__x0004_Se_x0011__x0004__x0004__x0004__x0002__x0004__x0004__x0004_I3X_x0004__x0004__x0004_=RiskMakeInput(ROUNDDOWN(IF(RiskDiscrete({0,1},K3:L3)=1,POWER(10,RiskPert(0,1,4)),0),0))_x0004__x0004__x0004__x0004__x0003__x0004__x0004__x0004__x0004__x0004__x0004__x0004_/_x0004__x0004__x0004__x0001__x0004__x0004__x0004_X_x0004__x0004__x0004__x0004__x0004__x0004__x0004__x0001__x0004__x0004__x0004__x0004__x0004__x0004__x0004__x0004__x0004__x0004__x0004__x0004__x0004__x0004__x0004__x0004__x0004__x0004__x0004_0_x0004__x0004__x0004__x001C__x0004__x0004__x0004_5_x0004__x0004__x0004__x0004__x0004__x0004__x0004__x0001__x0004__x0004__x0004__x0004__x0004__x0004__x0004__x0004__x0004__x0004__x0004__x0004__x0004__x0004__x0004__x0004__x0004__x0004__x0004_1_x0004__x0004__x0004__x0005__x0004_A_x0004__x0004__x0004_P_x0004__x0004__x0004__x0004__x0004__x0004__x0004__x0001__x0004__x0004__x0004__x0004__x0004__x0004__x0004__x0004__x0004__x0004__x0004__x0004__x0004__x0004__x0004__x0004__x0004__x0004__x0004__x0002__x0004__x0004__x0004_I4M_x0004__x0004__x0004_=RiskMakeInput(IF(RiskDiscrete({0,1},K4:L4)=1,POWER(10,RiskPert(0,0.1,1)),1))_x0004__x0004__x0004__x0004__x0003__x0004__x0004__x0004__x0004__x0004__x0004__x0004_2_x0004__x0004__x0004__x0001__x0004__x0004__x0004_M_x0004__x0004__x0004__x0004__x0004__x0004__x0004__x0001__x0004__x0004__x0004__x0004__x0004__x0004__x0004__x0004__x0004__x0004__x0004__x0004__x0004__x0004__x0004__x0004__x0004__x0004__x0004_3_x0004__x0004__x0004__x0012__x0004__x0004__x0004_+_x0004__x0004__x0004__x0004__x0004__x0004__x0004__x0001__x0004__x0004__x0004__x0004__x0004__x0004__x0004__x0004__x0004__x0004__x0004__x0004__x0004__x0004__x0004__x0004__x0004__x0004__x0004_4_x0004__x0004__x0004_7_x0004__x0004__x0004_H_x0004__x0004__x0004__x0004__x0004__x0004__x0004__x0001__x0004__x0004__x0004__x0004__x0004__x0004__x0004__x0004__x0004__x0004__x0004__x0004__x0004__x0004__x0004__x0004__x0004__x0004__x0004__x0002__x0004__x0004__x0004_I5M_x0004__x0004__x0004_=R_x0004__x0005_iskMakeInput(IF(RiskDiscrete({0,1},K5:L5)=1,POWER(10,RiskPert(0,0.1,1)),1))_x0004__x0004__x0004__x0004__x0003__x0004__x0004__x0004__x0004__x0004__x0004__x0004_5_x0004__x0004__x0004__x0001__x0004__x0004__x0004_M_x0004__x0004__x0004__x0004__x0004__x0004__x0004__x0001__x0004__x0004__x0004__x0004__x0004__x0004__x0004__x0004__x0004__x0004__x0004__x0004__x0004__x0004__x0004__x0004__x0004__x0004__x0004_6_x0004__x0004__x0004__x0012__x0004__x0004__x0004_+_x0004__x0004__x0004__x0004__x0004__x0004__x0004__x0001__x0004__x0004__x0004__x0004__x0004__x0004__x0004__x0004__x0004__x0004__x0004__x0004__x0004__x0004__x0004__x0004__x0004__x0004__x0004_7_x0004__x0004__x0004_7_x0004__x0004__x0004_H_x0004__x0004__x0004__x0004__x0004__x0004__x0004__x0001__x0004__x0004__x0004__x0004__x0004__x0004__x0004__x0004__x0004__x0004__x0004__x0004__x0004__x0004__x0004__x0004__x0004__x0004__x0004__x0002__x0004__x0004__x0004_I6M_x0004__x0004__x0004_=RiskMakeInput(IF(RiskDiscrete({0,1},K6:L6)=1,P_x0004__x0005_OWER(10,RiskPert(0,0.5,2)),1))_x0004__x0004__x0004__x0004__x0003__x0004__x0004__x0004__x0004__x0004__x0004__x0004_8_x0004__x0004__x0004__x0001__x0004__x0004__x0004_M_x0004__x0004__x0004__x0004__x0004__x0004__x0004__x0001__x0004__x0004__x0004__x0004__x0004__x0004__x0004__x0004__x0004__x0004__x0004__x0004__x0004__x0004__x0004__x0004__x0004__x0004__x0004_9_x0004__x0004__x0004__x0012__x0004__x0004__x0004_+_x0004__x0004__x0004__x0004__x0004__x0004__x0004__x0001__x0004__x0004__x0004__x0004__x0004__x0004__x0004__x0004__x0004__x0004__x0004__x0004__x0004__x0004__x0004__x0004__x0004__x0004__x0004_:_x0004__x0004__x0004_7_x0004__x0004__x0004_H_x0004__x0004__x0004__x0004__x0004__x0004__x0004__x0001__x0004__x0004__x0004__x0004__x0004__x0004__x0004__x0004__x0004__x0004__x0004__x0004__x0004__x0004__x0004__x0004__x0004__x0004__x0004__x0002__x0004__x0004__x0004_I7M_x0004__x0004__x0004_=RiskMakeInput(IF(RiskDiscrete({0,1},K7:L7)=1,POWER(10,RiskPert(0,0.1,1)),1))_x0004__x0004__x0004__x0004__x0003__x0004__x0004__x0004__x0004__x0004__x0004__x0004_;_x0004__x0004__x0004__x0005__x0004__x0001__x0004__x0004__x0004_M_x0004__x0004__x0004__x0004__x0004__x0004__x0004__x0001__x0004__x0004__x0004__x0004__x0004__x0004__x0004__x0004__x0004__x0004__x0004__x0004__x0004__x0004__x0004__x0004__x0004__x0004__x0004_&lt;_x0004__x0004__x0004__x0012__x0004__x0004__x0004_+_x0004__x0004__x0004__x0004__x0004__x0004__x0004__x0001__x0004__x0004__x0004__x0004__x0004__x0004__x0004__x0004__x0004__x0004__x0004__x0004__x0004__x0004__x0004__x0004__x0004__x0004__x0004_=_x0004__x0004__x0004_7_x0004__x0004__x0004_H_x0004__x0004__x0004__x0004__x0004__x0004__x0004__x0001__x0004__x0004__x0004__x0004__x0004__x0004__x0004__x0004__x0004__x0004__x0004__x0004__x0004__x0004__x0004__x0004__x0004__x0004__x0004__x0002__x0004__x0004__x0004_I8M_x0004__x0004__x0004_=RiskMakeInput(IF(RiskDiscrete({0,1},K8:L8)=1,POWER(10,RiskPert(0,0.5,2)),1))_x0004__x0004__x0004__x0004__x0003__x0004__x0004__x0004__x0004__x0004__x0004__x0004_&gt;_x0004__x0004__x0004__x0001__x0004__x0004__x0004_M_x0004__x0004__x0004__x0004__x0004__x0004__x0004__x0001__x0004__x0004__x0004__x0004__x0004__x0004__x0004__x0004__x0004__x0004__x0004__x0004__x0004__x0004__x0004__x0004__x0004__x0004__x0004_?_x0004__x0004__x0004__x0012__x0004__x0004__x0004_+_x0004__x0004__x0004__x0004__x0005__x0004__x0004__x0004__x0004__x0001__x0004__x0004__x0004__x0004__x0004__x0004__x0004__x0004__x0004__x0004__x0004__x0004__x0004__x0004__x0004__x0004__x0004__x0004__x0004_@_x0004__x0004__x0004_7_x0004__x0004__x0004_H_x0004__x0004__x0004__x0004__x0004__x0004__x0004__x0001__x0004__x0004__x0004__x0004__x0004__x0004__x0004__x0004__x0004__x0004__x0004__x0004__x0004__x0004__x0004__x0004__x0004__x0004__x0004__x0002__x0004__x0004__x0004_I9M_x0004__x0004__x0004_=RiskMakeInput(IF(RiskDiscrete({0,1},K9:L9)=1,POWER(10,RiskPert(-4,-2,0)),0))_x0004__x0004__x0004__x0004__x0003__x0004__x0004__x0004__x0004__x0004__x0004__x0004_A_x0004__x0004__x0004__x0001__x0004__x0004__x0004_M_x0004__x0004__x0004__x0004__x0004__x0004__x0004__x0001__x0004__x0004__x0004__x0004__x0004__x0004__x0004__x0004__x0004__x0004__x0004__x0004__x0004__x0004__x0004__x0004__x0004__x0004__x0004_B_x0004__x0004__x0004__x0012__x0004__x0004__x0004_+_x0004__x0004__x0004__x0004__x0004__x0004__x0004__x0001__x0004__x0004__x0004__x0004__x0004__x0004__x0004__x0004__x0004__x0004__x0004__x0004__x0004__x0004__x0004__x0004__x0004__x0004__x0004_C_x0004__x0004__x0004_7_x0004__x0004__x0004_H_x0004__x0004__x0004__x0004__x0004__x0004__x0004__x0001__x0004__x0004__x0004__x0004__x0002__x0004__x0002__x0002__x0002__x0002__x0002__x0002__x0002__x0002__x0002__x0002__x0002__x0002__x0002__x0002__x0002__x0003__x0002__x0002__x0002_I10\_x0002__x0002__x0002_=RiskMakeInput(IF(RiskDiscrete({0,1},K10:L10)=1,POWER(10,RiskPert(-7,-6,0)),0.000000000001))_x0002__x0002__x0002__x0002__x0003__x0002__x0002__x0002__x0002__x0002__x0002__x0002_D_x0002__x0002__x0002__x0001__x0002__x0002__x0002_\_x0002__x0002__x0002__x0002__x0002__x0002__x0002__x0001__x0002__x0002__x0002__x0002__x0002__x0002__x0002__x0002__x0002__x0002__x0002__x0002__x0002__x0002__x0002__x0002__x0002__x0002__x0002_E_x0002__x0002__x0002__x0012__x0002__x0002__x0002_-_x0002__x0002__x0002__x0002__x0002__x0002__x0002__x0001__x0002__x0002__x0002__x0002__x0002__x0002__x0002__x0002__x0002__x0002__x0002__x0002__x0002__x0002__x0002__x0002__x0002__x0002__x0002_F_x0002__x0002__x0002_9_x0002__x0002__x0002_J_x0002__x0002__x0002__x0002__x0002__x0002__x0002__x0001__x0002__x0002__x0002__x0002__x0002__x0002__x0002__x0002__x0002__x0002__x0002__x0002__x0002__x0002__x0002__x0002__x0002__x0002__x0002__x0003__x0002__x0002__x0002_I116_x0002__x0002__x0002_=Ri_x0004__x0005_skMakeInput(IF(I9&gt;0,POWER(10,RiskPert(0,0.5,2)),1))_x0004__x0004__x0004__x0004__x0002__x0004__x0004__x0004__x0004__x0004__x0004__x0004_G_x0004__x0004__x0004__x0001__x0004__x0004__x0004_6_x0004__x0004__x0004__x0004__x0004__x0004__x0004__x0001__x0004__x0004__x0004__x0004__x0004__x0004__x0004__x0004__x0004__x0004__x0004__x0004__x0004__x0004__x0004__x0004__x0004__x0004__x0004_H_x0004__x0004__x0004_ _x0004__x0004__x0004_1_x0004__x0004__x0004__x0004__x0004__x0004__x0004__x0001__x0004__x0004__x0004__x0004__x0004__x0004__x0004__x0004__x0004__x0004__x0004__x0004__x0004__x0004__x0004__x0004__x0004__x0004__x0004__x0003__x0004__x0004__x0004_I12O_x0004__x0004__x0004_=RiskMakeInput(IF(RiskDiscrete({0,1},K12:L12)=1,POWER(10,RiskPert(0,0.5,2)),1))_x0004__x0004__x0004__x0004__x0003__x0004__x0004__x0004__x0004__x0004__x0004__x0004_I_x0004__x0004__x0004__x0001__x0004__x0004__x0004_O_x0004__x0004__x0004__x0004__x0004__x0004__x0004__x0005__x0004__x0001__x0004__x0004__x0004__x0004__x0004__x0004__x0004__x0004__x0004__x0004__x0004__x0004__x0004__x0004__x0004__x0004__x0004__x0004__x0004_J_x0004__x0004__x0004__x0012__x0004__x0004__x0004_-_x0004__x0004__x0004__x0004__x0004__x0004__x0004__x0001__x0004__x0004__x0004__x0004__x0004__x0004__x0004__x0004__x0004__x0004__x0004__x0004__x0004__x0004__x0004__x0004__x0004__x0004__x0004_K_x0004__x0004__x0004_9_x0004__x0004__x0004_J_x0004__x0004__x0004__x0004__x0004__x0004__x0004__x0001__x0004__x0004__x0004__x0004__x0004__x0004__x0004__x0004__x0004__x0004__x0004__x0004__x0004__x0004__x0004__x0004__x0004__x0004__x0004__x0003__x0004__x0004__x0004_I136_x0004__x0004__x0004_=RiskMakeInput(IF(I9&gt;0,POWER(10,RiskPert(-4,-2,0)),0))_x0004__x0004__x0004__x0004__x0002__x0004__x0004__x0004__x0004__x0004__x0004__x0004_L_x0004__x0004__x0004__x0001__x0004__x0004__x0004_6_x0004__x0004__x0004__x0004__x0004__x0004__x0004__x0001__x0004__x0004__x0004__x0004__x0004__x0004__x0004__x0004__x0004__x0004__x0004__x0004__x0004__x0004__x0004__x0004__x0004__x0004__x0004_M_x0004__x0004__x0004_ _x0004__x0004__x0004_1_x0004__x0004__x0004__x0004__x0004__x0004__x0004__x0001__x0004__x0004__x0004__x0004__x0004__x0004__x0004__x0004__x0004__x0004__x0004__x0004__x0004__x0004__x0004__x0004__x0004__x0004__x0004__x0003__x0004__x0004__x0004_I15_x0004__x0004__x0002__x0003__x0002_=RiskMakeInput(IF(SUM(I16:I18)=0,RiskPert(4,6,9),IF(SUM(I16:I18)=1,RiskPert(2,3,4),IF(SUM(I16:I18)=2,RiskPert(1,2,3),RiskPert(0,1,2)))))_x0002__x0002__x0002__x0002__x0005__x0002__x0002__x0002__x0002__x0002__x0002__x0002_N_x0002__x0002__x0002__x0001__x0002__x0002__x0002__x0002__x0002__x0002__x0002__x0002__x0002__x0002__x0001__x0002__x0002__x0002__x0002__x0002__x0002__x0002__x0002__x0002__x0002__x0002__x0002__x0002__x0002__x0002__x0002__x0002__x0002__x0002_O_x0002__x0002__x0002_!_x0002__x0002__x0002_0_x0002__x0002__x0002__x0002__x0002__x0002__x0002__x0001__x0002__x0002__x0002__x0002__x0002__x0002__x0002__x0002__x0002__x0002__x0002__x0002__x0002__x0002__x0002__x0002__x0002__x0002__x0002_P_x0002__x0002__x0002_C_x0002__x0002__x0002_R_x0002__x0002__x0002__x0002__x0002__x0002__x0002__x0001__x0002__x0002__x0002__x0002__x0002__x0002__x0002__x0002__x0002__x0002__x0002__x0002__x0002__x0002__x0002__x0004__x0002__x0002__x0002__x0002__x0002_Q_x0002__x0002__x0002_e_x0002__x0002__x0002_t_x0002__x0002__x0002__x0002__x0002__x0002__x0002__x0001__x0002__x0002__x0002__x0002__x0002__x0002__x0002__x0002__x0002__x0002__x0002__x0002__x0002__x0002__x0002__x0002__x0002__x0002__x0002_R_x0002__x0002__x0002_u_x0002__x0002__x0002__x0002__x0002__x0002__x0002__x0002__x0002__x0002__x0001__x0002__x0002__x0002__x0002__x0002__x0002__x0002__x0002__x0002__x0002__x0002__x0002__x0002__x0002__x0002__x0002__x0002__x0002__x0002__x0003__x0002__x0002__x0002_I16_x001C__x0002__x0002__x0002_=RiskDiscrete({0,1},K16:L16)_x0002__x0002__x0002__x0002__x0001__x0002__x0002__x0002__x0002__x0002__x0002__x0002_S_x0002__x0002__x0002__x0001__x0002__x0002__x0002__x001C__x0002__x0002__x0002__x0002__x0002__x0002__x0002__x0001__x0002__x0002__x0002__x0002__x0002__x0002__x0002__x0002__x0002__x0002__x0002__x0002__x0002__x0002__x0002__x0002__x0002__x0002__x0002__x0003__x0002__x0002__x0002_I17_x001C__x0002__x0002__x0002_=RiskDiscrete({0,1},K17:L17)_x0002__x0002__x0002__x0002__x0001__x0002__x0002__x0002__x0002__x0002__x0002__x0002_T_x0002__x0002__x0002__x0001__x0002__x0002__x0002__x001C__x0002__x0002__x0002__x0002__x0002__x0002__x0002__x0001__x0002__x0002__x0002__x0002__x0002__x0002__x0002__x0002__x0002__x0002__x0002__x0002__x0002__x0002__x0002__x0002__x0002__x0002__x0002__x0003__x0002__x0004__x0002__x0002__x0002_I18_x001C__x0002__x0002__x0002_=RiskDiscrete({0,1},K18:L18)_x0002__x0002__x0002__x0002__x0001__x0002__x0002__x0002__x0002__x0002__x0002__x0002_U_x0002__x0002__x0002__x0001__x0002__x0002__x0002__x001C__x0002__x0002__x0002__x0002__x0002__x0002__x0002__x0001__x0002__x0002__x0002__x0002__x0002__x0002__x0002__x0002__x0002__x0002__x0002__x0002__x0002__x0002__x0002__x0002__x0002__x0002__x0002__x0003__x0002__x0002__x0002_I20_x001C__x0002__x0002__x0002_=RiskDiscrete({0,1},K20:L20)_x0002__x0002__x0002__x0002__x0001__x0002__x0002__x0002__x0002__x0002__x0002__x0002_V_x0002__x0002__x0002__x0001__x0002__x0002__x0002__x001C__x0002__x0002__x0002__x0002__x0002__x0002__x0002__x0001__x0002__x0002__x0002__x0002__x0002__x0002__x0002__x0002__x0002__x0002__x0002__x0002__x0002__x0002__x0002__x0002__x0002__x0002__x0002__x0003__x0002__x0002__x0002_I21_x001C__x0002__x0002__x0002_=RiskDiscrete({0,1},K21:L21)_x0002__x0002__x0002__x0002__x0001__x0002__x0002__x0002__x0002__x0002__x0002__x0002_W_x0002__x0002__x0002__x0001__x0002__x0002__x0002__x001C__x0002__x0002__x0002__x0002__x0002__x0002__x0002__x0001__x0002__x0002__x0002__x0002__x0002__x0002__x0002__x0002__x0002__x0002__x0002__x0004__x0005__x0004__x0004__x0004__x0004__x0004__x0004__x0004__x0004__x0002__x0004__x0004__x0004_Cj_x0011__x0004__x0004__x0004__x0002__x0004__x0004__x0004_I3X_x0004__x0004__x0004_=RiskMakeInput(ROUNDDOWN(IF(RiskDiscrete({0,1},K3:L3)=1,POWER(10,RiskPert(0,2,6)),0),0))_x0004__x0004__x0004__x0004__x0003__x0004__x0004__x0004__x0004__x0004__x0004__x0004_X_x0004__x0004__x0004__x0001__x0004__x0004__x0004_X_x0004__x0004__x0004__x0004__x0004__x0004__x0004__x0001__x0004__x0004__x0004__x0004__x0004__x0004__x0004__x0004__x0004__x0004__x0004__x0004__x0004__x0004__x0004__x0004__x0004__x0004__x0004_Y_x0004__x0004__x0004__x001C__x0004__x0004__x0004_5_x0004__x0004__x0004__x0004__x0004__x0004__x0004__x0001__x0004__x0004__x0004__x0004__x0004__x0004__x0004__x0004__x0004__x0004__x0004__x0004__x0004__x0004__x0004__x0004__x0004__x0004__x0004_Z_x0004__x0004__x0004_A_x0004__x0004__x0004_P_x0004__x0004__x0004__x0004__x0004__x0004__x0004__x0001__x0004__x0004__x0004__x0004__x0004__x0004__x0004__x0004__x0004__x0004__x0004__x0004__x0004__x0004__x0004__x0004__x0004__x0004__x0004__x0002__x0004__x0004__x0004_I4n_x0004__x0004__x0004_=RiskM_x0002__x0003_akeInput(IF(RiskDiscrete({0,1},K4:L4)=1,POWER(10,RiskPert(-1,-0.25,0)),POWER(10,RiskPert(-0.5,-0.1,0))))_x0002__x0002__x0002__x0002__x0004__x0002__x0002__x0002__x0002__x0002__x0002__x0002_[_x0002__x0002__x0002__x0001__x0002__x0002__x0002_n_x0002__x0002__x0002__x0002__x0002__x0002__x0002__x0001__x0002__x0002__x0002__x0002__x0002__x0002__x0002__x0002__x0002__x0002__x0002__x0002__x0002__x0002__x0002__x0002__x0002__x0002__x0002_\_x0002__x0002__x0002__x0012__x0002__x0002__x0002_+_x0002__x0002__x0002__x0002__x0002__x0002__x0002__x0001__x0002__x0002__x0002__x0002__x0002__x0002__x0002__x0002__x0002__x0002__x0002__x0002__x0002__x0002__x0002__x0002__x0002__x0002__x0002_]_x0002__x0002__x0002_7_x0002__x0002__x0002_K_x0002__x0002__x0002__x0002__x0002__x0002__x0002__x0001__x0002__x0002__x0002__x0002__x0002__x0002__x0002__x0002__x0002__x0002__x0002__x0002__x0002__x0002__x0002__x0002__x0002__x0002__x0002_^_x0002__x0002__x0002_V_x0002__x0002__x0002_k_x0002__x0002__x0002__x0002__x0002__x0002__x0002__x0001__x0002__x0002__x0002__x0002__x0002__x0002__x0002__x0002__x0002__x0002__x0002__x0003__x0005__x0003__x0003__x0003__x0003__x0003__x0003__x0003__x0003__x0002__x0003__x0003__x0003_I5n_x0003__x0003__x0003_=RiskMakeInput(IF(RiskDiscrete({0,1},K5:L5)=1,POWER(10,RiskPert(-1,-0.25,0)),POWER(10,RiskPert(-0.5,-0.1,0))))_x0003__x0003__x0003__x0003__x0004__x0003__x0003__x0003__x0003__x0003__x0003__x0003___x0003__x0003__x0003__x0001__x0003__x0003__x0003_n_x0003__x0003__x0003__x0003__x0003__x0003__x0003__x0001__x0003__x0003__x0003__x0003__x0003__x0003__x0003__x0003__x0003__x0003__x0003__x0003__x0003__x0003__x0003__x0003__x0003__x0003__x0003_`_x0003__x0003__x0003__x0012__x0003__x0003__x0003_+_x0003__x0003__x0003__x0003__x0003__x0003__x0003__x0001__x0003__x0003__x0003__x0003__x0003__x0003__x0003__x0003__x0003__x0003__x0003__x0003__x0003__x0003__x0003__x0003__x0003__x0003__x0003_a_x0003__x0003__x0003_7_x0003__x0003__x0003_K_x0003__x0003__x0003__x0003__x0003__x0003__x0003__x0001__x0003__x0003__x0003__x0003__x0003__x0003__x0003__x0003__x0003__x0003__x0003__x0003__x0003__x0003__x0003__x0003__x0003__x0003__x0003_b_x0003__x0003__x0003__x0003__x0005_V_x0003__x0003__x0003_k_x0003__x0003__x0003__x0003__x0003__x0003__x0003__x0001__x0003__x0003__x0003__x0003__x0003__x0003__x0003__x0003__x0003__x0003__x0003__x0003__x0003__x0003__x0003__x0003__x0003__x0003__x0003__x0002__x0003__x0003__x0003_I6l_x0003__x0003__x0003_=RiskMakeInput(IF(RiskDiscrete({0,1},K6:L6)=1,POWER(10,RiskPert(-2,-0.5,0)),POWER(10,RiskPert(-1,-0.25,0))))_x0003__x0003__x0003__x0003__x0004__x0003__x0003__x0003__x0003__x0003__x0003__x0003_c_x0003__x0003__x0003__x0001__x0003__x0003__x0003_l_x0003__x0003__x0003__x0003__x0003__x0003__x0003__x0001__x0003__x0003__x0003__x0003__x0003__x0003__x0003__x0003__x0003__x0003__x0003__x0003__x0003__x0003__x0003__x0003__x0003__x0003__x0003_d_x0003__x0003__x0003__x0012__x0003__x0003__x0003_+_x0003__x0003__x0003__x0003__x0003__x0003__x0003__x0001__x0003__x0003__x0003__x0003__x0003__x0003__x0003__x0003__x0003__x0003__x0003__x0003__x0003__x0003__x0003__x0003__x0003__x0003__x0003_e_x0003__x0003__x0003_7_x0003__x0003__x0003_J_x0003__x0003__x0003__x0003__x0003__x0003__x0003__x0001__x0003__x0003__x0005__x0003__x0003__x0003__x0003__x0003__x0003__x0003__x0003__x0003__x0003__x0003__x0003__x0003__x0003__x0003__x0003__x0003__x0003_f_x0003__x0003__x0003_U_x0003__x0003__x0003_i_x0003__x0003__x0003__x0003__x0003__x0003__x0003__x0001__x0003__x0003__x0003__x0003__x0003__x0003__x0003__x0003__x0003__x0003__x0003__x0003__x0003__x0003__x0003__x0003__x0003__x0003__x0003__x0002__x0003__x0003__x0003_I7n_x0003__x0003__x0003_=RiskMakeInput(IF(RiskDiscrete({0,1},K7:L7)=1,POWER(10,RiskPert(-1,-0.25,0)),POWER(10,RiskPert(-0.5,-0.1,0))))_x0003__x0003__x0003__x0003__x0004__x0003__x0003__x0003__x0003__x0003__x0003__x0003_g_x0003__x0003__x0003__x0001__x0003__x0003__x0003_n_x0003__x0003__x0003__x0003__x0003__x0003__x0003__x0001__x0003__x0003__x0003__x0003__x0003__x0003__x0003__x0003__x0003__x0003__x0003__x0003__x0003__x0003__x0003__x0003__x0003__x0003__x0003_h_x0003__x0003__x0003__x0012__x0003__x0003__x0003_+_x0003__x0003__x0003__x0003__x0003__x0003__x0003__x0001__x0003__x0003__x0003__x0003__x0003__x0003__x0003__x0003__x0003__x0003__x0003__x0003__x0003__x0003__x0005__x0003__x0003__x0003__x0003__x0003__x0003_i_x0003__x0003__x0003_7_x0003__x0003__x0003_K_x0003__x0003__x0003__x0003__x0003__x0003__x0003__x0001__x0003__x0003__x0003__x0003__x0003__x0003__x0003__x0003__x0003__x0003__x0003__x0003__x0003__x0003__x0003__x0003__x0003__x0003__x0003_j_x0003__x0003__x0003_V_x0003__x0003__x0003_k_x0003__x0003__x0003__x0003__x0003__x0003__x0003__x0001__x0003__x0003__x0003__x0003__x0003__x0003__x0003__x0003__x0003__x0003__x0003__x0003__x0003__x0003__x0003__x0003__x0003__x0003__x0003__x0002__x0003__x0003__x0003_I8l_x0003__x0003__x0003_=RiskMakeInput(IF(RiskDiscrete({0,1},K8:L8)=1,POWER(10,RiskPert(-2,-0.5,0)),POWER(10,RiskPert(-1,-0.25,0))))_x0003__x0003__x0003__x0003__x0004__x0003__x0003__x0003__x0003__x0003__x0003__x0003_k_x0003__x0003__x0003__x0001__x0003__x0003__x0003_l_x0003__x0003__x0003__x0003__x0003__x0003__x0003__x0001__x0003__x0003__x0003__x0003__x0003__x0003__x0003__x0003__x0003__x0003__x0003__x0003__x0003__x0003__x0003__x0003__x0003__x0003__x0003_l_x0003__x0003__x0003__x0012__x0003__x0003__x0003__x0004__x0005_+_x0004__x0004__x0004__x0004__x0004__x0004__x0004__x0001__x0004__x0004__x0004__x0004__x0004__x0004__x0004__x0004__x0004__x0004__x0004__x0004__x0004__x0004__x0004__x0004__x0004__x0004__x0004_m_x0004__x0004__x0004_7_x0004__x0004__x0004_J_x0004__x0004__x0004__x0004__x0004__x0004__x0004__x0001__x0004__x0004__x0004__x0004__x0004__x0004__x0004__x0004__x0004__x0004__x0004__x0004__x0004__x0004__x0004__x0004__x0004__x0004__x0004_n_x0004__x0004__x0004_U_x0004__x0004__x0004_i_x0004__x0004__x0004__x0004__x0004__x0004__x0004__x0001__x0004__x0004__x0004__x0004__x0004__x0004__x0004__x0004__x0004__x0004__x0004__x0004__x0004__x0004__x0004__x0004__x0004__x0004__x0004__x0002__x0004__x0004__x0004_I9M_x0004__x0004__x0004_=RiskMakeInput(IF(RiskDiscrete({0,1},K9:L9)=1,POWER(10,RiskPert(-4,-2,0)),0))_x0004__x0004__x0004__x0004__x0003__x0004__x0004__x0004__x0004__x0004__x0004__x0004_o_x0004__x0004__x0004__x0001__x0004__x0004__x0004_M_x0004__x0004__x0004__x0004__x0004__x0004__x0004__x0001__x0004__x0004__x0004__x0004__x0004__x0004__x0004__x0004__x0004__x0004__x0004__x0004__x0004__x0004__x0004__x0004__x0004__x0004__x0004_p_x0004__x0004__x0004__x0012__x0004__x0004__x0004_+_x0004__x0004__x0004__x0004__x0004__x0004__x0004__x0001__x0002__x0004__x0002__x0002__x0002__x0002__x0002__x0002__x0002__x0002__x0002__x0002__x0002__x0002__x0002__x0002__x0002__x0002__x0002__x0002__x0002_q_x0002__x0002__x0002_7_x0002__x0002__x0002_H_x0002__x0002__x0002__x0002__x0002__x0002__x0002__x0001__x0002__x0002__x0002__x0002__x0002__x0002__x0002__x0002__x0002__x0002__x0002__x0002__x0002__x0002__x0002__x0002__x0002__x0002__x0002__x0003__x0002__x0002__x0002_I10\_x0002__x0002__x0002_=RiskMakeInput(IF(RiskDiscrete({0,1},K10:L10)=1,POWER(10,RiskPert(-7,-6,0)),0.000000000001))_x0002__x0002__x0002__x0002__x0003__x0002__x0002__x0002__x0002__x0002__x0002__x0002_r_x0002__x0002__x0002__x0001__x0002__x0002__x0002_\_x0002__x0002__x0002__x0002__x0002__x0002__x0002__x0001__x0002__x0002__x0002__x0002__x0002__x0002__x0002__x0002__x0002__x0002__x0002__x0002__x0002__x0002__x0002__x0002__x0002__x0002__x0002_s_x0002__x0002__x0002__x0012__x0002__x0002__x0002_-_x0002__x0002__x0002__x0002__x0002__x0002__x0002__x0001__x0002__x0002__x0002__x0002__x0002__x0002__x0002__x0002__x0002__x0002__x0002__x0002__x0002__x0002__x0002__x0002__x0002__x0002__x0002_t_x0002__x0002__x0002_9_x0002__x0002__x0002_J_x0002__x0004__x0005__x0004__x0004__x0004__x0004__x0004__x0004__x0001__x0004__x0004__x0004__x0004__x0004__x0004__x0004__x0004__x0004__x0004__x0004__x0004__x0004__x0004__x0004__x0004__x0004__x0004__x0004__x0003__x0004__x0004__x0004_I118_x0004__x0004__x0004_=RiskMakeInput(IF(I9&gt;0,POWER(10,RiskPert(-2,-0.5,0)),1))_x0004__x0004__x0004__x0004__x0002__x0004__x0004__x0004__x0004__x0004__x0004__x0004_u_x0004__x0004__x0004__x0001__x0004__x0004__x0004_8_x0004__x0004__x0004__x0004__x0004__x0004__x0004__x0001__x0004__x0004__x0004__x0004__x0004__x0004__x0004__x0004__x0004__x0004__x0004__x0004__x0004__x0004__x0004__x0004__x0004__x0004__x0004_v_x0004__x0004__x0004_ _x0004__x0004__x0004_3_x0004__x0004__x0004__x0004__x0004__x0004__x0004__x0001__x0004__x0004__x0004__x0004__x0004__x0004__x0004__x0004__x0004__x0004__x0004__x0004__x0004__x0004__x0004__x0004__x0004__x0004__x0004__x0003__x0004__x0004__x0004_I12n_x0004__x0004__x0004_=RiskMakeInput(IF(RiskDiscrete({0,1},K12:L12)=1,POWER(10,RiskPer_x0002__x0005_t(-2,-0.5,0)),POWER(10,RiskPert(-1,-0.25,0))))_x0002__x0002__x0002__x0002__x0004__x0002__x0002__x0002__x0002__x0002__x0002__x0002_w_x0002__x0002__x0002__x0001__x0002__x0002__x0002_n_x0002__x0002__x0002__x0002__x0002__x0002__x0002__x0001__x0002__x0002__x0002__x0002__x0002__x0002__x0002__x0002__x0002__x0002__x0002__x0002__x0002__x0002__x0002__x0002__x0002__x0002__x0002_x_x0002__x0002__x0002__x0012__x0002__x0002__x0002_-_x0002__x0002__x0002__x0002__x0002__x0002__x0002__x0001__x0002__x0002__x0002__x0002__x0002__x0002__x0002__x0002__x0002__x0002__x0002__x0002__x0002__x0002__x0002__x0002__x0002__x0002__x0002_y_x0002__x0002__x0002_9_x0002__x0002__x0002_L_x0002__x0002__x0002__x0002__x0002__x0002__x0002__x0001__x0002__x0002__x0002__x0002__x0002__x0002__x0002__x0002__x0002__x0002__x0002__x0002__x0002__x0002__x0002__x0002__x0002__x0002__x0002_z_x0002__x0002__x0002_W_x0002__x0002__x0002_k_x0002__x0002__x0002__x0002__x0002__x0002__x0002__x0001__x0002__x0002__x0002__x0002__x0002__x0002__x0002__x0002__x0002__x0002__x0002__x0002__x0002__x0002__x0002__x0002__x0002__x0002__x0002__x0003__x0002__x0002__x0002_I136_x0002__x0002__x0002_=RiskMakeInput(IF(I9&gt;0,POWER(10,RiskPer_x0004__x0006_t(-4,-2,0)),0))_x0004__x0004__x0004__x0004__x0002__x0004__x0004__x0004__x0004__x0004__x0004__x0004_{_x0004__x0004__x0004__x0001__x0004__x0004__x0004_6_x0004__x0004__x0004__x0004__x0004__x0004__x0004__x0001__x0004__x0004__x0004__x0004__x0004__x0004__x0004__x0004__x0004__x0004__x0004__x0004__x0004__x0004__x0004__x0004__x0004__x0004__x0004_|_x0004__x0004__x0004_ _x0004__x0004__x0004_1_x0004__x0004__x0004__x0004__x0004__x0004__x0004__x0001__x0004__x0004__x0004__x0004__x0004__x0004__x0004__x0004__x0004__x0004__x0004__x0004__x0004__x0004__x0004__x0004__x0004__x0004__x0004__x0003__x0004__x0004__x0004_I15_x0004__x0004__x0004_=RiskMakeInput(IF(SUM(I16:I18)=0,RiskPert(4,6,9),IF(SUM(I16:I18)=1,RiskPert(2,3,4),IF(SUM(I16:I18)=2,RiskPert(1,2,3),RiskPert(0,1,2)))))_x0004__x0004__x0004__x0004__x0005__x0004__x0002__x0004__x0002__x0002__x0002__x0002__x0002__x0002_}_x0002__x0002__x0002__x0001__x0002__x0002__x0002__x0002__x0002__x0002__x0002__x0002__x0002__x0002__x0001__x0002__x0002__x0002__x0002__x0002__x0002__x0002__x0002__x0002__x0002__x0002__x0002__x0002__x0002__x0002__x0002__x0002__x0002__x0002_~_x0002__x0002__x0002_!_x0002__x0002__x0002_0_x0002__x0002__x0002__x0002__x0002__x0002__x0002__x0001__x0002__x0002__x0002__x0002__x0002__x0002__x0002__x0002__x0002__x0002__x0002__x0002__x0002__x0002__x0002__x0002__x0002__x0002__x0002__x0002__x0002__x0002_C_x0002__x0002__x0002_R_x0002__x0002__x0002__x0002__x0002__x0002__x0002__x0001__x0002__x0002__x0002__x0002__x0002__x0002__x0002__x0002__x0002__x0002__x0002__x0002__x0002__x0002__x0002__x0002__x0002__x0002__x0002__x0002__x0002__x0002_e_x0002__x0002__x0002_t_x0002__x0002__x0002__x0002__x0002__x0002__x0002__x0001__x0002__x0002__x0002__x0002__x0002__x0002__x0002__x0002__x0002__x0002__x0002__x0002__x0002__x0002__x0002__x0002__x0002__x0002__x0002__x0002__x0002__x0002_u_x0002__x0002__x0002__x0002__x0002__x0002__x0002__x0002__x0002__x0002__x0001__x0002__x0002__x0002__x0002__x0002__x0002__x0002__x0002__x0002__x0002__x0002__x0002__x0002__x0002__x0002__x0002__x0002__x0002__x0002__x0003__x0002__x0002__x0002_I16_x001C__x0002__x0002__x0002_=RiskDiscrete({0,1},K16:L16)_x0002__x0002__x0002__x0002__x0001__x0002__x0002__x0002__x0002__x0002__x0002__x0002__x0002__x0002__x0002__x0001__x0002__x0002__x0002__x001C__x0002__x0002__x0002__x0002__x0002__x0002__x0002__x0004__x0002__x0001__x0002__x0002__x0002__x0002__x0002__x0002__x0002__x0002__x0002__x0002__x0002__x0002__x0002__x0002__x0002__x0002__x0002__x0002__x0002__x0003__x0002__x0002__x0002_I17_x001C__x0002__x0002__x0002_=RiskDiscrete({0,1},K17:L17)_x0002__x0002__x0002__x0002__x0001__x0002__x0002__x0002__x0002__x0002__x0002__x0002__x0002__x0002__x0002__x0001__x0002__x0002__x0002__x001C__x0002__x0002__x0002__x0002__x0002__x0002__x0002__x0001__x0002__x0002__x0002__x0002__x0002__x0002__x0002__x0002__x0002__x0002__x0002__x0002__x0002__x0002__x0002__x0002__x0002__x0002__x0002__x0003__x0002__x0002__x0002_I18_x001C__x0002__x0002__x0002_=RiskDiscrete({0,1},K18:L18)_x0002__x0002__x0002__x0002__x0001__x0002__x0002__x0002__x0002__x0002__x0002__x0002__x0002__x0002__x0002__x0001__x0002__x0002__x0002__x001C__x0002__x0002__x0002__x0002__x0002__x0002__x0002__x0001__x0002__x0002__x0002__x0002__x0002__x0002__x0002__x0002__x0002__x0002__x0002__x0002__x0002__x0002__x0002__x0002__x0002__x0002__x0002__x0003__x0002__x0002__x0002_I20_x001C__x0002__x0002__x0002_=RiskDiscrete({0,1},K20:L20)_x0002__x0002__x0002__x0002__x0001__x0002__x0002__x0002__x0002__x0002__x0002__x0002__x0002__x0002__x0002__x0001__x0002__x0002__x0004__x0002__x0002__x001C__x0002__x0002__x0002__x0002__x0002__x0002__x0002__x0001__x0002__x0002__x0002__x0002__x0002__x0002__x0002__x0002__x0002__x0002__x0002__x0002__x0002__x0002__x0002__x0002__x0002__x0002__x0002__x0003__x0002__x0002__x0002_I21_x001C__x0002__x0002__x0002_=RiskDiscrete({0,1},K21:L21)_x0002__x0002__x0002__x0002__x0001__x0002__x0002__x0002__x0002__x0002__x0002__x0002__x0002__x0002__x0002__x0001__x0002__x0002__x0002__x001C__x0002__x0002__x0002__x0002__x0002__x0002__x0002__x0001__x0002__x0002__x0002__x0002__x0002__x0002__x0002__x0002__x0002__x0002__x0002__x0002__x0002__x0002__x0002__x0002__x0002__x0002__x0002__x000D__x0002__x0002__x0002_rsklibSimData_x0002__x0002__x0002__x0002__x0001__x0002__x0002__x0002_R_x0001__x0002__x0002__x0002__x0003__x0002__x0002__x0002_D211_x0002__x0002__x0002_=RiskOutput("Severity")+SUM(Lm!G22,Se!G22,Cj!G22)_x0002__x0002__x0002__x0002__x0002__x0002__x0002__x0002__x0001__x0002__x0002__x0002__x0002__x0002__x0002__x0002__x0001__x0002__x0002__x0002__x0017__x0002__x0002__x0002__x0002__x0002__x0002__x0002__x0008__x0002__x0002__x0002_Severity_x0002__x0002__x0002__x0002__x0002__x0003__x0004__x0003__x0003__x0003__x0003__x0003_ÿÿÿÿÿÿÿÿÿÿÿÿÿÿÿÿÿÿÿÿÿÿÿÿÿÿÿÿÿÿÿÿÿÿÿÿÿÿÿÿÿÿ_x0003__x0003__x0003__x0003__x0003__x0003__x0001__x0003__x0003__x0003__x0005__x0003__x0003__x0003_Sim#1_x0003__x0003__x0003__x0003__x0003__x0003__x0008__x0003__x0003__x0003_US5W2KA5_x0003__x0003__x0003__x0003__x0003__x0003__x0001__x0003__x0003_§_x0002__x0003__x0003_1YDZE44LKW46RKHUS5J7VLN5_x0003__x0003__x0003_ÿÿÿÿÿÿÿÿÿÿÿÿ_x0003__x0003_ÿÿÿÿÿÿÿÿÿÿÿÿÿÿÿÿ_x0003__x0003_ÿÿÿÿÿÿÿÿÿÿÿÿÿÿÿÿ_x0003__x0003_ÿÿÿÿÿÿÿÿÿÿÿÿÿÿÿÿ_x0003__x0003_ÿÿÿÿÿÿÿÿÿÿÿÿÿÿÿÿ_x0003__x0003_ÿÿÿÿÿÿÿÿÿÿÿÿÿÿÿÿ_x0003__x0003_ÿÿÿÿÿÿÿÿÿÿÿÿ_x0003__x0003_ÿÿÿÿÿÿÿÿÿ_x0001__x0002_ÿÿÿ_x0001__x0001_ÿÿÿÿÿÿÿÿ_x0001__x0001_ÿÿÿÿÿÿÿÿÿÿÿÿÿÿÿÿ_x0001__x0001_ÿÿÿÿÿÿÿÿ_x0001__x0001_ÿÿÿÿÿÿÿÿÿÿÿÿÿÿÿÿÿÿÿÿ_x0001__x0001_ÿÿÿÿ_x0001__x0001_ÿÿÿÿ_x0001__x0001_ÿÿÿÿ_x0001__x0001_ÿÿÿÿ_x0001__x0001_ÿÿÿÿ_x0001__x0001_ÿÿÿÿÿÿÿÿÿÿÿÿ_x0001__x0001_ÿÿÿÿÿÿÿÿÿÿÿÿ_x0001__x0001_ÿÿÿÿÿÿÿÿÿÿÿÿ_x0001__x0001_ÿÿÿÿÿÿÿÿÿÿÿÿ_x0001__x0001_ÿÿÿÿÿÿÿÿÿÿÿÿ_x0001__x0001_ÿÿÿÿÿÿÿÿÿÿÿÿ_x0001__x0001_ÿÿÿÿÿÿÿÿÿÿÿÿ_x0001__x0001_ÿÿÿÿÿÿÿÿÿÿÿÿ_x0001__x0001_ÿÿÿÿÿÿÿÿ_x0001__x0001_ÿÿÿÿÿÿÿÿÿÿÿÿ_x0001__x0001_ÿÿÿÿÿÿÿÿ_x0001__x0001_ÿÿÿÿÿÿÿÿÿÿÿ_x0001__x0002_ÿÿÿÿÿÿÿÿÿ_x0001__x0001_ÿÿÿÿ_x0001__x0001_ÿÿÿÿ_x0001__x0001_ÿÿÿÿ_x0001__x0001_ÿÿÿÿ_x0001__x0001_ÿÿÿÿ_x0001__x0001_ÿÿÿÿÿÿÿÿÿÿÿÿ_x0001__x0001_ÿÿÿÿÿÿÿÿÿÿÿÿÿÿÿÿ_x0001__x0001_ÿÿÿÿÿÿÿÿÿÿÿÿÿÿÿÿ_x0001__x0001_ÿÿÿÿÿÿÿÿÿÿÿÿÿÿÿÿ_x0001__x0001_ÿÿÿÿÿÿÿÿÿÿÿÿÿÿÿÿ_x0001__x0001_ÿÿÿÿÿÿÿÿÿÿÿÿÿÿÿÿ_x0001__x0001_ÿÿÿÿÿÿÿÿÿÿÿÿ_x0001__x0001_ÿÿÿÿÿÿÿÿÿÿÿÿ_x0001__x0001_ÿÿÿÿÿÿÿÿ_x0001__x0001_ÿÿÿÿÿÿÿÿÿÿÿÿÿÿÿÿ_x0001__x0001_ÿÿÿÿÿÿÿÿ_x0001__x0001_ÿÿÿÿÿÿÿÿÿÿÿÿÿÿÿÿÿÿÿÿ_x0001__x0001_ÿÿÿÿ_x0001__x0001_ÿÿÿÿ_x0001__x0001_ÿÿÿÿ_x0001__x0001_ÿ_x0003__x0004_ÿÿÿ_x0003__x0003_ÿÿÿÿ_x0003__x0003_ÿÿ_x0010_'_x0003__x0003_²._x0003__x0003__x0003__x0001__x0003__x0003__x0010__x0001__x0003__x0003__x0003__x0003_-_x0003__x0003_Poultry FARM version 3.0 (Severity Only).xlsx_x0018__x0003__x0003__x0003_1YDZE44LKW46RKHUS5J7VLN5_x0004__x0003__x0003__x0003__x0003__x0015__x0003__x0003_RiskSerializationData_x0003__x0003__x0003__x0003__x0003__x0001__x0003__x0003_C_x0003__x0003__x0003__x0003__x0003__x0001__x0003__x0003_D_x0003__x0003__x0003__x0003__x0003__x0001__x0003__x0003_I_x0003__x0003__x0003__x0003__x0003__x0001__x0003__x0003_Q_x0003__x0003__x0003__x0003__x0003__x0002__x0003__x0003_Lm_x0011__x0003__x0003__x0003__x0003__x0002__x0003__x0003__x0003__x0008__x0003_X_x0003__x0003_=RiskMakeInput(ROUNDDOWN(IF(RiskDiscrete({0,1},K_x0004__x0005_3:L3)=1,POWER(10,RiskPert(0,1,3)),0),0))_x0004__x0004__x0004__x0004__x0003__x0004__x0004__x0004__x0004__x0004__x0004__x0004__x0004__x0001__x0004__x0004__x0004_X_x0004__x0004__x0004__x0004__x0004__x0004__x0001__x0004_ÿÿÿÿ_x0004__x0004__x0004__x0004__x0004__x0004__x0004__x0004__x0004__x0004__x0004__x0004__x0004__x0001__x0004__x0004__x0004__x001C__x0004__x0004__x0004_5_x0004__x0004__x0004__x0004__x0004__x0004__x0001__x0004_ÿÿÿÿ_x0004__x0004__x0004__x0004__x0004__x0004__x0004__x0004__x0004__x0004__x0004__x0004__x0004__x0002__x0004__x0004__x0004_A_x0004__x0004__x0004_P_x0004__x0004__x0004__x0004__x0004__x0004__x0001__x0004_ÿÿÿÿ_x0004__x0004__x0004__x0004__x0004__x0004__x0004__x0004__x0004__x0004__x0004__x0004__x0004__x0004__x0004__x0004__x0004__x0003__x0004__x0004__x0004__x0008__x0004_j_x0004__x0004_=RiskMakeInput(IF(RiskDiscrete({0,1},K4:L4)=0,POWER(10,RiskPert(0,0.1,0_x0002__x0007_.5)),POWER(10,RiskPert(0,0.25,1))))_x0002__x0002__x0002__x0002__x0004__x0002__x0002__x0002__x0002__x0003__x0002__x0002__x0002__x0001__x0002__x0002__x0002_j_x0002__x0002__x0002__x0002__x0002__x0002__x0001__x0002_ÿÿÿÿ_x0002__x0002__x0002__x0002__x0002__x0002__x0002__x0002__x0002__x0002__x0002__x0002__x0002__x0004__x0002__x0002__x0002__x0012__x0002__x0002__x0002_+_x0002__x0002__x0002__x0002__x0002__x0002__x0001__x0002_ÿÿÿÿ_x0002__x0002__x0002__x0002__x0002__x0002__x0002__x0002__x0002__x0002__x0002__x0002__x0002__x0005__x0002__x0002__x0002_7_x0002__x0002__x0002_J_x0002__x0002__x0002__x0002__x0002__x0002__x0001__x0002_ÿÿÿÿ_x0002__x0002__x0002__x0002__x0002__x0002__x0002__x0002__x0002__x0002__x0002__x0002__x0002__x0006__x0002__x0002__x0002_U_x0002__x0002__x0002_g_x0002__x0002__x0002__x0002__x0002__x0002__x0001__x0002_ÿÿÿÿ_x0002__x0002__x0002__x0002__x0002__x0002__x0002__x0002__x0002__x0002__x0002__x0002__x0002__x0002__x0002__x0002__x0002__x0004__x0002__x0002__x0002__x0008__x0002_j_x0002__x0002_=RiskMakeInput(IF(RiskDiscrete({0,1},_x0002__x0003_K5:L5)=0,POWER(10,RiskPert(0,0.1,0.5)),POWER(10,RiskPert(0,0.25,1))))_x0002__x0002__x0002__x0002__x0004__x0002__x0002__x0002__x0002__x0007__x0002__x0002__x0002__x0001__x0002__x0002__x0002_j_x0002__x0002__x0002__x0002__x0002__x0002__x0001__x0002_ÿÿÿÿ_x0002__x0002__x0002__x0002__x0002__x0002__x0002__x0002__x0002__x0002__x0002__x0002__x0002__x0008__x0002__x0002__x0002__x0012__x0002__x0002__x0002_+_x0002__x0002__x0002__x0002__x0002__x0002__x0001__x0002_ÿÿÿÿ_x0002__x0002__x0002__x0002__x0002__x0002__x0002__x0002__x0002__x0002__x0002__x0002__x0002_	_x0002__x0002__x0002_7_x0002__x0002__x0002_J_x0002__x0002__x0002__x0002__x0002__x0002__x0001__x0002_ÿÿÿÿ_x0002__x0002__x0002__x0002__x0002__x0002__x0002__x0002__x0002__x0002__x0002__x0002__x0002__x0003__x0002__x0002__x0002_U_x0002__x0002__x0002_g_x0002__x0002__x0002__x0002__x0002__x0002__x0001__x0002_ÿÿÿÿ_x0002__x0002__x0002__x0002__x0002__x0002__x0002__x0002__x0002__x0002__x0002__x0002__x0002__x0002__x0002__x0002__x0002__x0005__x0002__x0002__x0002__x0008__x0002_j_x0002__x0002_=Ri_x0002__x0003_skMakeInput(IF(RiskDiscrete({0,1},K6:L6)=0,POWER(10,RiskPert(0,0.25,1)),POWER(10,RiskPert(0,0.5,1.5))))_x0002__x0002__x0002__x0002__x0004__x0002__x0002__x0002__x0002__x000B__x0002__x0002__x0002__x0001__x0002__x0002__x0002_j_x0002__x0002__x0002__x0002__x0002__x0002__x0001__x0002_ÿÿÿÿ_x0002__x0002__x0002__x0002__x0002__x0002__x0002__x0002__x0002__x0002__x0002__x0002__x0002__x000C__x0002__x0002__x0002__x0012__x0002__x0002__x0002_+_x0002__x0002__x0002__x0002__x0002__x0002__x0001__x0002_ÿÿÿÿ_x0002__x0002__x0002__x0002__x0002__x0002__x0002__x0002__x0002__x0002__x0002__x0002__x0002__x000D__x0002__x0002__x0002_7_x0002__x0002__x0002_I_x0002__x0002__x0002__x0002__x0002__x0002__x0001__x0002_ÿÿÿÿ_x0002__x0002__x0002__x0002__x0002__x0002__x0002__x0002__x0002__x0002__x0002__x0002__x0002__x000E__x0002__x0002__x0002_T_x0002__x0002__x0002_g_x0002__x0002__x0002__x0002__x0002__x0002__x0001__x0002_ÿÿÿÿ_x0002__x0003__x0002__x0002__x0002__x0002__x0002__x0002__x0002__x0002__x0002__x0002__x0002__x0002__x0002__x0002__x0002__x0002__x0002__x0006__x0002__x0002__x0002__x0008__x0002_j_x0002__x0002_=RiskMakeInput(IF(RiskDiscrete({0,1},K7:L7)=0,POWER(10,RiskPert(0,0.1,0.5)),POWER(10,RiskPert(0,0.25,1))))_x0002__x0002__x0002__x0002__x0004__x0002__x0002__x0002__x0002__x000F__x0002__x0002__x0002__x0001__x0002__x0002__x0002_j_x0002__x0002__x0002__x0002__x0002__x0002__x0001__x0002_ÿÿÿÿ_x0002__x0002__x0002__x0002__x0002__x0002__x0002__x0002__x0002__x0002__x0002__x0002__x0002__x0010__x0002__x0002__x0002__x0012__x0002__x0002__x0002_+_x0002__x0002__x0002__x0002__x0002__x0002__x0001__x0002_ÿÿÿÿ_x0002__x0002__x0002__x0002__x0002__x0002__x0002__x0002__x0002__x0002__x0002__x0002__x0002__x0011__x0002__x0002__x0002_7_x0002__x0002__x0002_J_x0002__x0002__x0002__x0002__x0002__x0002__x0001__x0002_ÿÿÿÿ_x0002__x0002__x0002__x0002__x0002__x0003__x0002__x0002__x0002__x0002__x0002__x0002__x0002__x0002__x0002__x0012__x0002__x0002__x0002_U_x0002__x0002__x0002_g_x0002__x0002__x0002__x0002__x0002__x0002__x0001__x0002_ÿÿÿÿ_x0002__x0002__x0002__x0002__x0002__x0002__x0002__x0002__x0002__x0002__x0002__x0002__x0002__x0002__x0002__x0002__x0002__x0007__x0002__x0002__x0002__x0008__x0002_j_x0002__x0002_=RiskMakeInput(IF(RiskDiscrete({0,1},K8:L8)=0,POWER(10,RiskPert(0,0.25,1)),POWER(10,RiskPert(0,0.5,1.5))))_x0002__x0002__x0002__x0002__x0004__x0002__x0002__x0002__x0002__x0013__x0002__x0002__x0002__x0001__x0002__x0002__x0002_j_x0002__x0002__x0002__x0002__x0002__x0002__x0001__x0002_ÿÿÿÿ_x0002__x0002__x0002__x0002__x0002__x0002__x0002__x0002__x0002__x0002__x0002__x0002__x0002__x0014__x0002__x0002__x0002__x0012__x0002__x0002__x0002_+_x0002__x0002__x0002__x0002__x0002__x0002__x0001__x0002_ÿÿÿÿ_x0002__x0002__x0002__x0002__x0002__x0002__x0002__x0002__x0002__x0004__x0002__x0002__x0002__x0002__x0002__x0015__x0002__x0002__x0002_7_x0002__x0002__x0002_I_x0002__x0002__x0002__x0002__x0002__x0002__x0001__x0002_ÿÿÿÿ_x0002__x0002__x0002__x0002__x0002__x0002__x0002__x0002__x0002__x0002__x0002__x0002__x0002__x0016__x0002__x0002__x0002_T_x0002__x0002__x0002_g_x0002__x0002__x0002__x0002__x0002__x0002__x0001__x0002_ÿÿÿÿ_x0002__x0002__x0002__x0002__x0002__x0002__x0002__x0002__x0002__x0002__x0002__x0002__x0002__x0002__x0002__x0002__x0002__x0008__x0002__x0002__x0002__x0008__x0002_M_x0002__x0002_=RiskMakeInput(IF(RiskDiscrete({0,1},K9:L9)=1,POWER(10,RiskPert(-4,-2,0)),0))_x0002__x0002__x0002__x0002__x0003__x0002__x0002__x0002__x0002__x0017__x0002__x0002__x0002__x0001__x0002__x0002__x0002_M_x0002__x0002__x0002__x0002__x0002__x0002__x0001__x0002_ÿÿÿÿ_x0002__x0002__x0002__x0002__x0002__x0002__x0002__x0002__x0002__x0002__x0002__x0002__x0002__x0018__x0002__x0002__x0002__x0012__x0002__x0002__x0002_+_x0002__x0002__x0002__x0002__x0002__x0002__x0001__x0002_ÿÿÿÿ_x0002__x0002__x0002__x0002__x0002__x0004__x0002__x0002__x0002__x0002__x0002__x0002__x0002__x0002__x0002__x0019__x0002__x0002__x0002_7_x0002__x0002__x0002_H_x0002__x0002__x0002__x0002__x0002__x0002__x0001__x0002_ÿÿÿÿ_x0002__x0002__x0002__x0002__x0002__x0002__x0002__x0002__x0002__x0002__x0002__x0002__x0002__x0002__x0002__x0002__x0002_	_x0002__x0002__x0002__x0008__x0002_\_x0002__x0002_=RiskMakeInput(IF(RiskDiscrete({0,1},K10:L10)=1,POWER(10,RiskPert(-7,-6,0)),0.000000000001))_x0002__x0002__x0002__x0002__x0003__x0002__x0002__x0002__x0002__x001A__x0002__x0002__x0002__x0001__x0002__x0002__x0002_\_x0002__x0002__x0002__x0002__x0002__x0002__x0001__x0002_ÿÿÿÿ_x0002__x0002__x0002__x0002__x0002__x0002__x0002__x0002__x0002__x0002__x0002__x0002__x0002__x001B__x0002__x0002__x0002__x0012__x0002__x0002__x0002_-_x0002__x0002__x0002__x0002__x0002__x0002__x0001__x0002_ÿÿÿÿ_x0002__x0002__x0002__x0002__x0002__x0002__x0002__x0002__x0002__x0002__x0002__x0002__x0002__x001C__x0002__x0002__x0002_9_x0002__x0002__x0003__x0004__x0003_J_x0003__x0003__x0003__x0003__x0003__x0003__x0001__x0003_ÿÿÿÿ_x0003__x0003__x0003__x0003__x0003__x0003__x0003__x0003__x0003__x0003__x0003__x0003__x0003__x0003__x0003__x0003__x0003__x0004__x0003__x0003__x0003__x0008__x0003_8_x0003__x0003_=RiskMakeInput(IF(I9&gt;0,POWER(10,RiskPert(0,0.5,1.5)),1))_x0003__x0003__x0003__x0003__x0002__x0003__x0003__x0003__x0003__x001D__x0003__x0003__x0003__x0001__x0003__x0003__x0003_8_x0003__x0003__x0003__x0003__x0003__x0003__x0001__x0003_ÿÿÿÿ_x0003__x0003__x0003__x0003__x0003__x0003__x0003__x0003__x0003__x0003__x0003__x0003__x0003__x001E__x0003__x0003__x0003_ _x0003__x0003__x0003_3_x0003__x0003__x0003__x0003__x0003__x0003__x0001__x0003_ÿÿÿÿ_x0003__x0003__x0003__x0003__x0003__x0003__x0003__x0003__x0003__x0003__x0003__x0003__x0003__x0003__x0003__x0003__x0003__x000B__x0003__x0003__x0003__x0008__x0003_l_x0003__x0003_=RiskMakeInput(IF(RiskDiscrete({0,1},K12:L12)=0,_x0002__x0003_POWER(10,RiskPert(0,0.25,1)),POWER(10,RiskPert(0,0.5,1.5))))_x0002__x0002__x0002__x0002__x0004__x0002__x0002__x0002__x0002__x001F__x0002__x0002__x0002__x0001__x0002__x0002__x0002_l_x0002__x0002__x0002__x0002__x0002__x0002__x0001__x0002_ÿÿÿÿ_x0002__x0002__x0002__x0002__x0002__x0002__x0002__x0002__x0002__x0002__x0002__x0002__x0002_ _x0002__x0002__x0002__x0012__x0002__x0002__x0002_-_x0002__x0002__x0002__x0002__x0002__x0002__x0001__x0002_ÿÿÿÿ_x0002__x0002__x0002__x0002__x0002__x0002__x0002__x0002__x0002__x0002__x0002__x0002__x0002_!_x0002__x0002__x0002_9_x0002__x0002__x0002_K_x0002__x0002__x0002__x0002__x0002__x0002__x0001__x0002_ÿÿÿÿ_x0002__x0002__x0002__x0002__x0002__x0002__x0002__x0002__x0002__x0002__x0002__x0002__x0002_"_x0002__x0002__x0002_V_x0002__x0002__x0002_i_x0002__x0002__x0002__x0002__x0002__x0002__x0001__x0002_ÿÿÿÿ_x0002__x0002__x0002__x0002__x0002__x0002__x0002__x0002__x0002__x0002__x0002__x0002__x0002__x0002__x0002__x0002__x0002__x000C__x0002__x0002__x0002__x0008__x0002_6_x0002__x0002_=RiskMakeInp_x0003__x0004_ut(IF(I9&gt;0,POWER(10,RiskPert(-4,-2,0)),0))_x0003__x0003__x0003__x0003__x0002__x0003__x0003__x0003__x0003_#_x0003__x0003__x0003__x0001__x0003__x0003__x0003_6_x0003__x0003__x0003__x0003__x0003__x0003__x0001__x0003_ÿÿÿÿ_x0003__x0003__x0003__x0003__x0003__x0003__x0003__x0003__x0003__x0003__x0003__x0003__x0003_$_x0003__x0003__x0003_ _x0003__x0003__x0003_1_x0003__x0003__x0003__x0003__x0003__x0003__x0001__x0003_ÿÿÿÿ_x0003__x0003__x0003__x0003__x0003__x0003__x0003__x0003__x0003__x0003__x0003__x0003__x0003__x0003__x0003__x0003__x0003__x000E__x0003__x0003__x0003__x0008__x0003__x0003__x0003_=RiskMakeInput(IF(SUM(I16:I18)=0,RiskPert(4,6,9),IF(SUM(I16:I18)=1,RiskPert(2,3,4),IF(SUM(I16:I18)=2,RiskPer_x0002__x0003_t(1,2,3),RiskPert(0,1,2)))))_x0002__x0002__x0002__x0002__x0005__x0002__x0002__x0002__x0002_%_x0002__x0002__x0002__x0001__x0002__x0002__x0002__x0002__x0002__x0002__x0002__x0002__x0002__x0001__x0002_ÿÿÿÿ_x0002__x0002__x0002__x0002__x0002__x0002__x0002__x0002__x0002__x0002__x0002__x0002__x0002_&amp;_x0002__x0002__x0002_!_x0002__x0002__x0002_0_x0002__x0002__x0002__x0002__x0002__x0002__x0001__x0002_ÿÿÿÿ_x0002__x0002__x0002__x0002__x0002__x0002__x0002__x0002__x0002__x0002__x0002__x0002__x0002_'_x0002__x0002__x0002_C_x0002__x0002__x0002_R_x0002__x0002__x0002__x0002__x0002__x0002__x0001__x0002_ÿÿÿÿ_x0002__x0002__x0002__x0002__x0002__x0002__x0002__x0002__x0002__x0002__x0002__x0002__x0002_(_x0002__x0002__x0002_e_x0002__x0002__x0002_t_x0002__x0002__x0002__x0002__x0002__x0002__x0001__x0002_ÿÿÿÿ_x0002__x0002__x0002__x0002__x0002__x0002__x0002__x0002__x0002__x0002__x0002__x0002__x0002_)_x0002__x0002__x0002_u_x0002__x0002__x0002__x0002__x0002__x0002__x0002__x0002__x0002__x0001__x0002_ÿÿÿÿ_x0002__x0002__x0002__x0002__x0002__x0002__x0002__x0002__x0002__x0002__x0002__x0002__x0002__x0002__x0002__x0002__x0002__x000F__x0002__x0002__x0002__x0008__x0002__x001C__x0002__x0002_=Risk_x0002__x0003_Discrete({0,1},K16:L16)_x0002__x0002__x0002__x0002__x0001__x0002__x0002__x0002__x0002_*_x0002__x0002__x0002__x0001__x0002__x0002__x0002__x001C__x0002__x0002__x0002__x0002__x0002__x0002__x0001__x0002_ÿÿÿÿ_x0002__x0002__x0002__x0002__x0002__x0002__x0002__x0002__x0002__x0002__x0002__x0002__x0002__x0002__x0002__x0002__x0002__x0010__x0002__x0002__x0002__x0008__x0002__x001C__x0002__x0002_=RiskDiscrete({0,1},K17:L17)_x0002__x0002__x0002__x0002__x0001__x0002__x0002__x0002__x0002_+_x0002__x0002__x0002__x0001__x0002__x0002__x0002__x001C__x0002__x0002__x0002__x0002__x0002__x0002__x0001__x0002_ÿÿÿÿ_x0002__x0002__x0002__x0002__x0002__x0002__x0002__x0002__x0002__x0002__x0002__x0002__x0002__x0002__x0002__x0002__x0002__x0011__x0002__x0002__x0002__x0008__x0002__x001C__x0002__x0002_=RiskDiscrete({0,1},K18:L18)_x0002__x0002__x0002__x0002__x0001__x0002__x0002__x0002__x0002_,_x0002__x0002__x0002__x0001__x0002__x0002__x0002__x001C__x0002__x0002__x0002__x0002__x0002__x0002__x0001__x0002_ÿÿÿÿ_x0002__x0002__x0002__x0002__x0002__x0002__x0002__x0002__x0002__x0002__x0002__x0002__x0003__x0004__x0003__x0003__x0003__x0003__x0003__x0013__x0003__x0003__x0003__x0008__x0003__x001C__x0003__x0003_=RiskDiscrete({0,1},K20:L20)_x0003__x0003__x0003__x0003__x0001__x0003__x0003__x0003__x0003_-_x0003__x0003__x0003__x0001__x0003__x0003__x0003__x001C__x0003__x0003__x0003__x0003__x0003__x0003__x0001__x0003_ÿÿÿÿ_x0003__x0003__x0003__x0003__x0003__x0003__x0003__x0003__x0003__x0003__x0003__x0003__x0003__x0003__x0003__x0003__x0003__x0014__x0003__x0003__x0003__x0008__x0003__x001C__x0003__x0003_=RiskDiscrete({0,1},K21:L21)_x0003__x0003__x0003__x0003__x0001__x0003__x0003__x0003__x0003_._x0003__x0003__x0003__x0001__x0003__x0003__x0003__x001C__x0003__x0003__x0003__x0003__x0003__x0003__x0001__x0003_ÿÿÿÿ_x0003__x0003__x0003__x0003__x0003__x0003__x0003__x0003__x0003__x0003__x0003__x0003__x0003__x0003__x0003__x0003__x0003__x0002__x0003__x0003_Se_x0011__x0003__x0003__x0003__x0003__x0002__x0003__x0003__x0003__x0008__x0003_X_x0003__x0003_=RiskMakeInput(ROUNDDOWN(IF(RiskDiscrete({0_x0002__x0004_,1},K3:L3)=1,POWER(10,RiskPert(0,1,4)),0),0))_x0002__x0002__x0002__x0002__x0003__x0002__x0002__x0002__x0002_/_x0002__x0002__x0002__x0001__x0002__x0002__x0002_X_x0002__x0002__x0002__x0002__x0002__x0002__x0001__x0002_ÿÿÿÿ_x0002__x0002__x0002__x0002__x0002__x0002__x0002__x0002__x0002__x0002__x0002__x0002__x0002_0_x0002__x0002__x0002__x001C__x0002__x0002__x0002_5_x0002__x0002__x0002__x0002__x0002__x0002__x0001__x0002_ÿÿÿÿ_x0002__x0002__x0002__x0002__x0002__x0002__x0002__x0002__x0002__x0002__x0002__x0002__x0002_1_x0002__x0002__x0002_A_x0002__x0002__x0002_P_x0002__x0002__x0002__x0002__x0002__x0002__x0001__x0002_ÿÿÿÿ_x0002__x0002__x0002__x0002__x0002__x0002__x0002__x0002__x0002__x0002__x0002__x0002__x0002__x0002__x0002__x0002__x0002__x0003__x0002__x0002__x0002__x0008__x0002_M_x0002__x0002_=RiskMakeInput(IF(RiskDiscrete({0,1},K4:L4)=1,POWER(10,RiskPert(0,_x0002__x0005_0.1,1)),1))_x0002__x0002__x0002__x0002__x0003__x0002__x0002__x0002__x0002_2_x0002__x0002__x0002__x0001__x0002__x0002__x0002_M_x0002__x0002__x0002__x0002__x0002__x0002__x0001__x0002_ÿÿÿÿ_x0002__x0002__x0002__x0002__x0002__x0002__x0002__x0002__x0002__x0002__x0002__x0002__x0002_3_x0002__x0002__x0002__x0012__x0002__x0002__x0002_+_x0002__x0002__x0002__x0002__x0002__x0002__x0001__x0002_ÿÿÿÿ_x0002__x0002__x0002__x0002__x0002__x0002__x0002__x0002__x0002__x0002__x0002__x0002__x0002_4_x0002__x0002__x0002_7_x0002__x0002__x0002_H_x0002__x0002__x0002__x0002__x0002__x0002__x0001__x0002_ÿÿÿÿ_x0002__x0002__x0002__x0002__x0002__x0002__x0002__x0002__x0002__x0002__x0002__x0002__x0002__x0002__x0002__x0002__x0002__x0004__x0002__x0002__x0002__x0008__x0002_M_x0002__x0002_=RiskMakeInput(IF(RiskDiscrete({0,1},K5:L5)=1,POWER(10,RiskPert(0,0.1,1)),1))_x0002__x0002__x0002__x0002__x0003__x0002__x0002__x0002__x0002_5_x0002__x0002__x0002__x0001__x0002__x0002__x0002_M_x0002__x0002__x0002__x0002__x0002__x0004__x0002__x0002__x0001__x0002_ÿÿÿÿ_x0002__x0002__x0002__x0002__x0002__x0002__x0002__x0002__x0002__x0002__x0002__x0002__x0002_6_x0002__x0002__x0002__x0012__x0002__x0002__x0002_+_x0002__x0002__x0002__x0002__x0002__x0002__x0001__x0002_ÿÿÿÿ_x0002__x0002__x0002__x0002__x0002__x0002__x0002__x0002__x0002__x0002__x0002__x0002__x0002_7_x0002__x0002__x0002_7_x0002__x0002__x0002_H_x0002__x0002__x0002__x0002__x0002__x0002__x0001__x0002_ÿÿÿÿ_x0002__x0002__x0002__x0002__x0002__x0002__x0002__x0002__x0002__x0002__x0002__x0002__x0002__x0002__x0002__x0002__x0002__x0005__x0002__x0002__x0002__x0008__x0002_M_x0002__x0002_=RiskMakeInput(IF(RiskDiscrete({0,1},K6:L6)=1,POWER(10,RiskPert(0,0.5,2)),1))_x0002__x0002__x0002__x0002__x0003__x0002__x0002__x0002__x0002_8_x0002__x0002__x0002__x0001__x0002__x0002__x0002_M_x0002__x0002__x0002__x0002__x0002__x0002__x0001__x0002_ÿÿÿÿ_x0002__x0002__x0002__x0002__x0002__x0002__x0002__x0002__x0002__x0002__x0002__x0002__x0002_9_x0002__x0002__x0002__x0012__x0002__x0002__x0002__x0002__x0004_+_x0002__x0002__x0002__x0002__x0002__x0002__x0001__x0002_ÿÿÿÿ_x0002__x0002__x0002__x0002__x0002__x0002__x0002__x0002__x0002__x0002__x0002__x0002__x0002_:_x0002__x0002__x0002_7_x0002__x0002__x0002_H_x0002__x0002__x0002__x0002__x0002__x0002__x0001__x0002_ÿÿÿÿ_x0002__x0002__x0002__x0002__x0002__x0002__x0002__x0002__x0002__x0002__x0002__x0002__x0002__x0002__x0002__x0002__x0002__x0006__x0002__x0002__x0002__x0008__x0002_M_x0002__x0002_=RiskMakeInput(IF(RiskDiscrete({0,1},K7:L7)=1,POWER(10,RiskPert(0,0.1,1)),1))_x0002__x0002__x0002__x0002__x0003__x0002__x0002__x0002__x0002_;_x0002__x0002__x0002__x0001__x0002__x0002__x0002_M_x0002__x0002__x0002__x0002__x0002__x0002__x0001__x0002_ÿÿÿÿ_x0002__x0002__x0002__x0002__x0002__x0002__x0002__x0002__x0002__x0002__x0002__x0002__x0002_&lt;_x0002__x0002__x0002__x0012__x0002__x0002__x0002_+_x0002__x0002__x0002__x0002__x0002__x0002__x0001__x0002_ÿÿÿÿ_x0002__x0002__x0002__x0002__x0002__x0002__x0002__x0002__x0002__x0002__x0002__x0002__x0002_=_x0002__x0002__x0002__x0004__x0002_7_x0002__x0002__x0002_H_x0002__x0002__x0002__x0002__x0002__x0002__x0001__x0002_ÿÿÿÿ_x0002__x0002__x0002__x0002__x0002__x0002__x0002__x0002__x0002__x0002__x0002__x0002__x0002__x0002__x0002__x0002__x0002__x0007__x0002__x0002__x0002__x0008__x0002_M_x0002__x0002_=RiskMakeInput(IF(RiskDiscrete({0,1},K8:L8)=1,POWER(10,RiskPert(0,0.5,2)),1))_x0002__x0002__x0002__x0002__x0003__x0002__x0002__x0002__x0002_&gt;_x0002__x0002__x0002__x0001__x0002__x0002__x0002_M_x0002__x0002__x0002__x0002__x0002__x0002__x0001__x0002_ÿÿÿÿ_x0002__x0002__x0002__x0002__x0002__x0002__x0002__x0002__x0002__x0002__x0002__x0002__x0002_?_x0002__x0002__x0002__x0012__x0002__x0002__x0002_+_x0002__x0002__x0002__x0002__x0002__x0002__x0001__x0002_ÿÿÿÿ_x0002__x0002__x0002__x0002__x0002__x0002__x0002__x0002__x0002__x0002__x0002__x0002__x0002_@_x0002__x0002__x0002_7_x0002__x0002__x0002_H_x0002__x0002__x0002__x0002__x0002__x0002__x0001__x0002_ÿÿÿÿ_x0002__x0002__x0002__x0002__x0002__x0002__x0002__x0002__x0002__x0002__x0002__x0002__x0002__x0004__x0002__x0002__x0002__x0002__x0002__x0008__x0002__x0002__x0002__x0008__x0002_M_x0002__x0002_=RiskMakeInput(IF(RiskDiscrete({0,1},K9:L9)=1,POWER(10,RiskPert(-4,-2,0)),0))_x0002__x0002__x0002__x0002__x0003__x0002__x0002__x0002__x0002_A_x0002__x0002__x0002__x0001__x0002__x0002__x0002_M_x0002__x0002__x0002__x0002__x0002__x0002__x0001__x0002_ÿÿÿÿ_x0002__x0002__x0002__x0002__x0002__x0002__x0002__x0002__x0002__x0002__x0002__x0002__x0002_B_x0002__x0002__x0002__x0012__x0002__x0002__x0002_+_x0002__x0002__x0002__x0002__x0002__x0002__x0001__x0002_ÿÿÿÿ_x0002__x0002__x0002__x0002__x0002__x0002__x0002__x0002__x0002__x0002__x0002__x0002__x0002_C_x0002__x0002__x0002_7_x0002__x0002__x0002_H_x0002__x0002__x0002__x0002__x0002__x0002__x0001__x0002_ÿÿÿÿ_x0002__x0002__x0002__x0002__x0002__x0002__x0002__x0002__x0002__x0002__x0002__x0002__x0002__x0002__x0002__x0002__x0002_	_x0002__x0002__x0002__x0008__x0002_\_x0002__x0002_=RiskMakeInput(IF(_x0002__x0004_RiskDiscrete({0,1},K10:L10)=1,POWER(10,RiskPert(-7,-6,0)),0.000000000001))_x0002__x0002__x0002__x0002__x0003__x0002__x0002__x0002__x0002_D_x0002__x0002__x0002__x0001__x0002__x0002__x0002_\_x0002__x0002__x0002__x0002__x0002__x0002__x0001__x0002_ÿÿÿÿ_x0002__x0002__x0002__x0002__x0002__x0002__x0002__x0002__x0002__x0002__x0002__x0002__x0002_E_x0002__x0002__x0002__x0012__x0002__x0002__x0002_-_x0002__x0002__x0002__x0002__x0002__x0002__x0001__x0002_ÿÿÿÿ_x0002__x0002__x0002__x0002__x0002__x0002__x0002__x0002__x0002__x0002__x0002__x0002__x0002_F_x0002__x0002__x0002_9_x0002__x0002__x0002_J_x0002__x0002__x0002__x0002__x0002__x0002__x0001__x0002_ÿÿÿÿ_x0002__x0002__x0002__x0002__x0002__x0002__x0002__x0002__x0002__x0002__x0002__x0002__x0002__x0002__x0002__x0002__x0002__x0004__x0002__x0002__x0002__x0008__x0002_6_x0002__x0002_=RiskMakeInput(IF(I9&gt;0,POWER(10,RiskP_x0004__x0005_ert(0,0.5,2)),1))_x0004__x0004__x0004__x0004__x0002__x0004__x0004__x0004__x0004_G_x0004__x0004__x0004__x0001__x0004__x0004__x0004_6_x0004__x0004__x0004__x0004__x0004__x0004__x0001__x0004_ÿÿÿÿ_x0004__x0004__x0004__x0004__x0004__x0004__x0004__x0004__x0004__x0004__x0004__x0004__x0004_H_x0004__x0004__x0004_ _x0004__x0004__x0004_1_x0004__x0004__x0004__x0004__x0004__x0004__x0001__x0004_ÿÿÿÿ_x0004__x0004__x0004__x0004__x0004__x0004__x0004__x0004__x0004__x0004__x0004__x0004__x0004__x0004__x0004__x0004__x0004__x000B__x0004__x0004__x0004__x0008__x0004_O_x0004__x0004_=RiskMakeInput(IF(RiskDiscrete({0,1},K12:L12)=1,POWER(10,RiskPert(0,0.5,2)),1))_x0004__x0004__x0004__x0004__x0003__x0004__x0004__x0004__x0004_I_x0004__x0004__x0004__x0001__x0004__x0004__x0004_O_x0004__x0004__x0004__x0004__x0004__x0004__x0001__x0004_ÿÿÿÿ_x0004__x0004__x0004__x0004__x0004__x0004__x0004__x0004__x0004__x0004__x0004__x0004__x0004_J_x0004__x0004__x0004__x0012__x0003__x0004__x0003__x0003__x0003_-_x0003__x0003__x0003__x0003__x0003__x0003__x0001__x0003_ÿÿÿÿ_x0003__x0003__x0003__x0003__x0003__x0003__x0003__x0003__x0003__x0003__x0003__x0003__x0003_K_x0003__x0003__x0003_9_x0003__x0003__x0003_J_x0003__x0003__x0003__x0003__x0003__x0003__x0001__x0003_ÿÿÿÿ_x0003__x0003__x0003__x0003__x0003__x0003__x0003__x0003__x0003__x0003__x0003__x0003__x0003__x0003__x0003__x0003__x0003__x000C__x0003__x0003__x0003__x0008__x0003_6_x0003__x0003_=RiskMakeInput(IF(I9&gt;0,POWER(10,RiskPert(-4,-2,0)),0))_x0003__x0003__x0003__x0003__x0002__x0003__x0003__x0003__x0003_L_x0003__x0003__x0003__x0001__x0003__x0003__x0003_6_x0003__x0003__x0003__x0003__x0003__x0003__x0001__x0003_ÿÿÿÿ_x0003__x0003__x0003__x0003__x0003__x0003__x0003__x0003__x0003__x0003__x0003__x0003__x0003_M_x0003__x0003__x0003_ _x0003__x0003__x0003_1_x0003__x0003__x0003__x0003__x0003__x0003__x0001__x0003_ÿÿÿÿ_x0003__x0003__x0003__x0003__x0003__x0003__x0003__x0003__x0003__x0003__x0003__x0003__x0003__x0003__x0003__x0003__x0003__x000E__x0003__x0003__x0003__x0008__x0003__x0003__x0003_=RiskMake_x0002__x0003_Input(IF(SUM(I16:I18)=0,RiskPert(4,6,9),IF(SUM(I16:I18)=1,RiskPert(2,3,4),IF(SUM(I16:I18)=2,RiskPert(1,2,3),RiskPert(0,1,2)))))_x0002__x0002__x0002__x0002__x0005__x0002__x0002__x0002__x0002_N_x0002__x0002__x0002__x0001__x0002__x0002__x0002__x0002__x0002__x0002__x0002__x0002__x0002__x0001__x0002_ÿÿÿÿ_x0002__x0002__x0002__x0002__x0002__x0002__x0002__x0002__x0002__x0002__x0002__x0002__x0002_O_x0002__x0002__x0002_!_x0002__x0002__x0002_0_x0002__x0002__x0002__x0002__x0002__x0002__x0001__x0002_ÿÿÿÿ_x0002__x0002__x0002__x0002__x0002__x0002__x0002__x0002__x0002__x0002__x0002__x0002__x0002_P_x0002__x0002__x0002_C_x0002__x0002__x0002_R_x0002__x0002__x0002__x0002__x0002__x0002__x0001__x0002_ÿÿÿÿ_x0002__x0002__x0002__x0002__x0002__x0002__x0002__x0002__x0002__x0002__x0002__x0002__x0002__x0003__x0002_Q_x0002__x0002__x0002_e_x0002__x0002__x0002_t_x0002__x0002__x0002__x0002__x0002__x0002__x0001__x0002_ÿÿÿÿ_x0002__x0002__x0002__x0002__x0002__x0002__x0002__x0002__x0002__x0002__x0002__x0002__x0002_R_x0002__x0002__x0002_u_x0002__x0002__x0002__x0002__x0002__x0002__x0002__x0002__x0002__x0001__x0002_ÿÿÿÿ_x0002__x0002__x0002__x0002__x0002__x0002__x0002__x0002__x0002__x0002__x0002__x0002__x0002__x0002__x0002__x0002__x0002__x000F__x0002__x0002__x0002__x0008__x0002__x001C__x0002__x0002_=RiskDiscrete({0,1},K16:L16)_x0002__x0002__x0002__x0002__x0001__x0002__x0002__x0002__x0002_S_x0002__x0002__x0002__x0001__x0002__x0002__x0002__x001C__x0002__x0002__x0002__x0002__x0002__x0002__x0001__x0002_ÿÿÿÿ_x0002__x0002__x0002__x0002__x0002__x0002__x0002__x0002__x0002__x0002__x0002__x0002__x0002__x0002__x0002__x0002__x0002__x0010__x0002__x0002__x0002__x0008__x0002__x001C__x0002__x0002_=RiskDiscrete({0,1},K17:L17)_x0002__x0002__x0002__x0002__x0001__x0002__x0002__x0002__x0002_T_x0002__x0002__x0002__x0001__x0002__x0002__x0002__x001C__x0002__x0002__x0002__x0002__x0002__x0002__x0001__x0002_ÿÿÿÿ_x0002__x0002__x0002__x0002__x0002__x0002__x0002__x0003__x0002__x0002__x0002__x0002__x0002__x0002__x0002__x0002__x0002__x0002__x0002__x0011__x0002__x0002__x0002__x0008__x0002__x001C__x0002__x0002_=RiskDiscrete({0,1},K18:L18)_x0002__x0002__x0002__x0002__x0001__x0002__x0002__x0002__x0002_U_x0002__x0002__x0002__x0001__x0002__x0002__x0002__x001C__x0002__x0002__x0002__x0002__x0002__x0002__x0001__x0002_ÿÿÿÿ_x0002__x0002__x0002__x0002__x0002__x0002__x0002__x0002__x0002__x0002__x0002__x0002__x0002__x0002__x0002__x0002__x0002__x0013__x0002__x0002__x0002__x0008__x0002__x001C__x0002__x0002_=RiskDiscrete({0,1},K20:L20)_x0002__x0002__x0002__x0002__x0001__x0002__x0002__x0002__x0002_V_x0002__x0002__x0002__x0001__x0002__x0002__x0002__x001C__x0002__x0002__x0002__x0002__x0002__x0002__x0001__x0002_ÿÿÿÿ_x0002__x0002__x0002__x0002__x0002__x0002__x0002__x0002__x0002__x0002__x0002__x0002__x0002__x0002__x0002__x0002__x0002__x0014__x0002__x0002__x0002__x0008__x0002__x001C__x0002__x0002_=RiskDiscrete({0,1},K21:L21)_x0002__x0002__x0002__x0002__x0001__x0002__x0002__x0002__x0002_W_x0002__x0002__x0002__x0001__x0002__x0002__x0002__x0004__x0005__x001C__x0004__x0004__x0004__x0004__x0004__x0004__x0001__x0004_ÿÿÿÿ_x0004__x0004__x0004__x0004__x0004__x0004__x0004__x0004__x0004__x0004__x0004__x0004__x0004__x0004__x0004__x0004__x0004__x0002__x0004__x0004_Cj_x0011__x0004__x0004__x0004__x0004__x0002__x0004__x0004__x0004__x0008__x0004_X_x0004__x0004_=RiskMakeInput(ROUNDDOWN(IF(RiskDiscrete({0,1},K3:L3)=1,POWER(10,RiskPert(0,2,6)),0),0))_x0004__x0004__x0004__x0004__x0003__x0004__x0004__x0004__x0004_X_x0004__x0004__x0004__x0001__x0004__x0004__x0004_X_x0004__x0004__x0004__x0004__x0004__x0004__x0001__x0004_ÿÿÿÿ_x0004__x0004__x0004__x0004__x0004__x0004__x0004__x0004__x0004__x0004__x0004__x0004__x0004_Y_x0004__x0004__x0004__x001C__x0004__x0004__x0004_5_x0004__x0004__x0004__x0004__x0004__x0004__x0001__x0004_ÿÿÿÿ_x0004__x0004__x0004__x0004__x0004__x0004__x0004__x0004__x0004__x0004__x0004__x0004__x0004_Z_x0004__x0004__x0004_A_x0004__x0004__x0004_P_x0004__x0004__x0004__x0004__x0004__x0004__x0001__x0004_ÿÿ_x0002__x0005_ÿÿ_x0002__x0002__x0002__x0002__x0002__x0002__x0002__x0002__x0002__x0002__x0002__x0002__x0002__x0002__x0002__x0002__x0002__x0003__x0002__x0002__x0002__x0008__x0002_n_x0002__x0002_=RiskMakeInput(IF(RiskDiscrete({0,1},K4:L4)=1,POWER(10,RiskPert(-1,-0.25,0)),POWER(10,RiskPert(-0.5,-0.1,0))))_x0002__x0002__x0002__x0002__x0004__x0002__x0002__x0002__x0002_[_x0002__x0002__x0002__x0001__x0002__x0002__x0002_n_x0002__x0002__x0002__x0002__x0002__x0002__x0001__x0002_ÿÿÿÿ_x0002__x0002__x0002__x0002__x0002__x0002__x0002__x0002__x0002__x0002__x0002__x0002__x0002_\_x0002__x0002__x0002__x0012__x0002__x0002__x0002_+_x0002__x0002__x0002__x0002__x0002__x0002__x0001__x0002_ÿÿÿÿ_x0002__x0002__x0002__x0002__x0002__x0002__x0002__x0002__x0002__x0002__x0002__x0002__x0002_]_x0002__x0002__x0002_7_x0002__x0002__x0002_K_x0002__x0002__x0002__x0002__x0002__x0002__x0001__x0002_ÿÿÿ_x0002__x0003_ÿ_x0002__x0002__x0002__x0002__x0002__x0002__x0002__x0002__x0002__x0002__x0002__x0002__x0002_^_x0002__x0002__x0002_V_x0002__x0002__x0002_k_x0002__x0002__x0002__x0002__x0002__x0002__x0001__x0002_ÿÿÿÿ_x0002__x0002__x0002__x0002__x0002__x0002__x0002__x0002__x0002__x0002__x0002__x0002__x0002__x0002__x0002__x0002__x0002__x0004__x0002__x0002__x0002__x0008__x0002_n_x0002__x0002_=RiskMakeInput(IF(RiskDiscrete({0,1},K5:L5)=1,POWER(10,RiskPert(-1,-0.25,0)),POWER(10,RiskPert(-0.5,-0.1,0))))_x0002__x0002__x0002__x0002__x0004__x0002__x0002__x0002__x0002___x0002__x0002__x0002__x0001__x0002__x0002__x0002_n_x0002__x0002__x0002__x0002__x0002__x0002__x0001__x0002_ÿÿÿÿ_x0002__x0002__x0002__x0002__x0002__x0002__x0002__x0002__x0002__x0002__x0002__x0002__x0002_`_x0002__x0002__x0002__x0012__x0002__x0002__x0002_+_x0002__x0002__x0002__x0002__x0002__x0002__x0001__x0002_ÿÿÿÿ_x0002__x0003__x0002__x0002__x0002__x0002__x0002__x0002__x0002__x0002__x0002__x0002__x0002__x0002__x0002_a_x0002__x0002__x0002_7_x0002__x0002__x0002_K_x0002__x0002__x0002__x0002__x0002__x0002__x0001__x0002_ÿÿÿÿ_x0002__x0002__x0002__x0002__x0002__x0002__x0002__x0002__x0002__x0002__x0002__x0002__x0002_b_x0002__x0002__x0002_V_x0002__x0002__x0002_k_x0002__x0002__x0002__x0002__x0002__x0002__x0001__x0002_ÿÿÿÿ_x0002__x0002__x0002__x0002__x0002__x0002__x0002__x0002__x0002__x0002__x0002__x0002__x0002__x0002__x0002__x0002__x0002__x0005__x0002__x0002__x0002__x0008__x0002_l_x0002__x0002_=RiskMakeInput(IF(RiskDiscrete({0,1},K6:L6)=1,POWER(10,RiskPert(-2,-0.5,0)),POWER(10,RiskPert(-1,-0.25,0))))_x0002__x0002__x0002__x0002__x0004__x0002__x0002__x0002__x0002_c_x0002__x0002__x0002__x0001__x0002__x0002__x0002_l_x0002__x0002__x0002__x0002__x0002__x0002__x0001__x0002_ÿÿÿÿ_x0002__x0002__x0002__x0002__x0003__x0002__x0002__x0002__x0002__x0002__x0002__x0002__x0002__x0002__x0002_d_x0002__x0002__x0002__x0012__x0002__x0002__x0002_+_x0002__x0002__x0002__x0002__x0002__x0002__x0001__x0002_ÿÿÿÿ_x0002__x0002__x0002__x0002__x0002__x0002__x0002__x0002__x0002__x0002__x0002__x0002__x0002_e_x0002__x0002__x0002_7_x0002__x0002__x0002_J_x0002__x0002__x0002__x0002__x0002__x0002__x0001__x0002_ÿÿÿÿ_x0002__x0002__x0002__x0002__x0002__x0002__x0002__x0002__x0002__x0002__x0002__x0002__x0002_f_x0002__x0002__x0002_U_x0002__x0002__x0002_i_x0002__x0002__x0002__x0002__x0002__x0002__x0001__x0002_ÿÿÿÿ_x0002__x0002__x0002__x0002__x0002__x0002__x0002__x0002__x0002__x0002__x0002__x0002__x0002__x0002__x0002__x0002__x0002__x0006__x0002__x0002__x0002__x0008__x0002_n_x0002__x0002_=RiskMakeInput(IF(RiskDiscrete({0,1},K7:L7)=1,POWER(10,RiskPert(-1,-0.25,0)),POWER(10,RiskPert(-0.5,-0.1,0)_x0002__x0003_)))_x0002__x0002__x0002__x0002__x0004__x0002__x0002__x0002__x0002_g_x0002__x0002__x0002__x0001__x0002__x0002__x0002_n_x0002__x0002__x0002__x0002__x0002__x0002__x0001__x0002_ÿÿÿÿ_x0002__x0002__x0002__x0002__x0002__x0002__x0002__x0002__x0002__x0002__x0002__x0002__x0002_h_x0002__x0002__x0002__x0012__x0002__x0002__x0002_+_x0002__x0002__x0002__x0002__x0002__x0002__x0001__x0002_ÿÿÿÿ_x0002__x0002__x0002__x0002__x0002__x0002__x0002__x0002__x0002__x0002__x0002__x0002__x0002_i_x0002__x0002__x0002_7_x0002__x0002__x0002_K_x0002__x0002__x0002__x0002__x0002__x0002__x0001__x0002_ÿÿÿÿ_x0002__x0002__x0002__x0002__x0002__x0002__x0002__x0002__x0002__x0002__x0002__x0002__x0002_j_x0002__x0002__x0002_V_x0002__x0002__x0002_k_x0002__x0002__x0002__x0002__x0002__x0002__x0001__x0002_ÿÿÿÿ_x0002__x0002__x0002__x0002__x0002__x0002__x0002__x0002__x0002__x0002__x0002__x0002__x0002__x0002__x0002__x0002__x0002__x0007__x0002__x0002__x0002__x0008__x0002_l_x0002__x0002_=RiskMakeInput(IF(RiskDiscrete({0,1},K8:L8)=1,POWER(10,RiskPert(-2,-0_x0002__x0003_.5,0)),POWER(10,RiskPert(-1,-0.25,0))))_x0002__x0002__x0002__x0002__x0004__x0002__x0002__x0002__x0002_k_x0002__x0002__x0002__x0001__x0002__x0002__x0002_l_x0002__x0002__x0002__x0002__x0002__x0002__x0001__x0002_ÿÿÿÿ_x0002__x0002__x0002__x0002__x0002__x0002__x0002__x0002__x0002__x0002__x0002__x0002__x0002_l_x0002__x0002__x0002__x0012__x0002__x0002__x0002_+_x0002__x0002__x0002__x0002__x0002__x0002__x0001__x0002_ÿÿÿÿ_x0002__x0002__x0002__x0002__x0002__x0002__x0002__x0002__x0002__x0002__x0002__x0002__x0002_m_x0002__x0002__x0002_7_x0002__x0002__x0002_J_x0002__x0002__x0002__x0002__x0002__x0002__x0001__x0002_ÿÿÿÿ_x0002__x0002__x0002__x0002__x0002__x0002__x0002__x0002__x0002__x0002__x0002__x0002__x0002_n_x0002__x0002__x0002_U_x0002__x0002__x0002_i_x0002__x0002__x0002__x0002__x0002__x0002__x0001__x0002_ÿÿÿÿ_x0002__x0002__x0002__x0002__x0002__x0002__x0002__x0002__x0002__x0002__x0002__x0002__x0002__x0002__x0002__x0002__x0002__x0008__x0002__x0002__x0002__x0008__x0002_M_x0002__x0002_=RiskMakeInput(IF(RiskDiscrete({0_x0002__x0004_,1},K9:L9)=1,POWER(10,RiskPert(-4,-2,0)),0))_x0002__x0002__x0002__x0002__x0003__x0002__x0002__x0002__x0002_o_x0002__x0002__x0002__x0001__x0002__x0002__x0002_M_x0002__x0002__x0002__x0002__x0002__x0002__x0001__x0002_ÿÿÿÿ_x0002__x0002__x0002__x0002__x0002__x0002__x0002__x0002__x0002__x0002__x0002__x0002__x0002_p_x0002__x0002__x0002__x0012__x0002__x0002__x0002_+_x0002__x0002__x0002__x0002__x0002__x0002__x0001__x0002_ÿÿÿÿ_x0002__x0002__x0002__x0002__x0002__x0002__x0002__x0002__x0002__x0002__x0002__x0002__x0002_q_x0002__x0002__x0002_7_x0002__x0002__x0002_H_x0002__x0002__x0002__x0002__x0002__x0002__x0001__x0002_ÿÿÿÿ_x0002__x0002__x0002__x0002__x0002__x0002__x0002__x0002__x0002__x0002__x0002__x0002__x0002__x0002__x0002__x0002__x0002_	_x0002__x0002__x0002__x0008__x0002_\_x0002__x0002_=RiskMakeInput(IF(RiskDiscrete({0,1},K10:L10)=1,POWER(10,RiskPert(-_x0004__x0005_7,-6,0)),0.000000000001))_x0004__x0004__x0004__x0004__x0003__x0004__x0004__x0004__x0004_r_x0004__x0004__x0004__x0001__x0004__x0004__x0004_\_x0004__x0004__x0004__x0004__x0004__x0004__x0001__x0004_ÿÿÿÿ_x0004__x0004__x0004__x0004__x0004__x0004__x0004__x0004__x0004__x0004__x0004__x0004__x0004_s_x0004__x0004__x0004__x0012__x0004__x0004__x0004_-_x0004__x0004__x0004__x0004__x0004__x0004__x0001__x0004_ÿÿÿÿ_x0004__x0004__x0004__x0004__x0004__x0004__x0004__x0004__x0004__x0004__x0004__x0004__x0004_t_x0004__x0004__x0004_9_x0004__x0004__x0004_J_x0004__x0004__x0004__x0004__x0004__x0004__x0001__x0004_ÿÿÿÿ_x0004__x0004__x0004__x0004__x0004__x0004__x0004__x0004__x0004__x0004__x0004__x0004__x0004__x0004__x0004__x0004__x0004__x0005__x0004__x0004__x0004__x0008__x0004_8_x0004__x0004_=RiskMakeInput(IF(I9&gt;0,POWER(10,RiskPert(-2,-0.5,0)),1))_x0004__x0004__x0004__x0004__x0002__x0004__x0004__x0004__x0004_u_x0004__x0004__x0004__x0001__x0004__x0004__x0004_8_x0004__x0004__x0004__x0004__x0004__x0004__x0001__x0004_ÿÿ_x0002__x0003_ÿÿ_x0002__x0002__x0002__x0002__x0002__x0002__x0002__x0002__x0002__x0002__x0002__x0002__x0002_v_x0002__x0002__x0002_ _x0002__x0002__x0002_3_x0002__x0002__x0002__x0002__x0002__x0002__x0001__x0002_ÿÿÿÿ_x0002__x0002__x0002__x0002__x0002__x0002__x0002__x0002__x0002__x0002__x0002__x0002__x0002__x0002__x0002__x0002__x0002__x000B__x0002__x0002__x0002__x0008__x0002_n_x0002__x0002_=RiskMakeInput(IF(RiskDiscrete({0,1},K12:L12)=1,POWER(10,RiskPert(-2,-0.5,0)),POWER(10,RiskPert(-1,-0.25,0))))_x0002__x0002__x0002__x0002__x0004__x0002__x0002__x0002__x0002_w_x0002__x0002__x0002__x0001__x0002__x0002__x0002_n_x0002__x0002__x0002__x0002__x0002__x0002__x0001__x0002_ÿÿÿÿ_x0002__x0002__x0002__x0002__x0002__x0002__x0002__x0002__x0002__x0002__x0002__x0002__x0002_x_x0002__x0002__x0002__x0012__x0002__x0002__x0002_-_x0002__x0002__x0002__x0002__x0002__x0002__x0001__x0002_ÿÿÿ_x0003__x0004_ÿ_x0003__x0003__x0003__x0003__x0003__x0003__x0003__x0003__x0003__x0003__x0003__x0003__x0003_y_x0003__x0003__x0003_9_x0003__x0003__x0003_L_x0003__x0003__x0003__x0003__x0003__x0003__x0001__x0003_ÿÿÿÿ_x0003__x0003__x0003__x0003__x0003__x0003__x0003__x0003__x0003__x0003__x0003__x0003__x0003_z_x0003__x0003__x0003_W_x0003__x0003__x0003_k_x0003__x0003__x0003__x0003__x0003__x0003__x0001__x0003_ÿÿÿÿ_x0003__x0003__x0003__x0003__x0003__x0003__x0003__x0003__x0003__x0003__x0003__x0003__x0003__x0003__x0003__x0003__x0003__x000C__x0003__x0003__x0003__x0008__x0003_6_x0003__x0003_=RiskMakeInput(IF(I9&gt;0,POWER(10,RiskPert(-4,-2,0)),0))_x0003__x0003__x0003__x0003__x0002__x0003__x0003__x0003__x0003_{_x0003__x0003__x0003__x0001__x0003__x0003__x0003_6_x0003__x0003__x0003__x0003__x0003__x0003__x0001__x0003_ÿÿÿÿ_x0003__x0003__x0003__x0003__x0003__x0003__x0003__x0003__x0003__x0003__x0003__x0003__x0003_|_x0003__x0003__x0003_ _x0003__x0003__x0003_1_x0003__x0003__x0003__x0003__x0003__x0003__x0001__x0003_ÿÿÿÿ_x0003__x0003__x0003__x0003__x0003__x0003__x0003__x0003__x0003__x0003__x0003__x0003__x0003__x0002__x0003__x0002__x0002__x0002__x0002__x000E__x0002__x0002__x0002__x0008__x0002__x0002__x0002_=RiskMakeInput(IF(SUM(I16:I18)=0,RiskPert(4,6,9),IF(SUM(I16:I18)=1,RiskPert(2,3,4),IF(SUM(I16:I18)=2,RiskPert(1,2,3),RiskPert(0,1,2)))))_x0002__x0002__x0002__x0002__x0005__x0002__x0002__x0002__x0002_}_x0002__x0002__x0002__x0001__x0002__x0002__x0002__x0002__x0002__x0002__x0002__x0002__x0002__x0001__x0002_ÿÿÿÿ_x0002__x0002__x0002__x0002__x0002__x0002__x0002__x0002__x0002__x0002__x0002__x0002__x0002_~_x0002__x0002__x0002_!_x0002__x0002__x0002_0_x0002__x0002__x0002__x0002__x0002__x0002__x0001__x0002_ÿÿÿÿ_x0002__x0002__x0002__x0002__x0002__x0002__x0002__x0002__x0002__x0002__x0002__x0002__x0002__x0002__x0002__x0002_C_x0002__x0002__x0002_R_x0002__x0002__x0002__x0002__x0002__x0002__x0003__x0002__x0001__x0002_ÿÿÿÿ_x0002__x0002__x0002__x0002__x0002__x0002__x0002__x0002__x0002__x0002__x0002__x0002__x0002__x0002__x0002__x0002_e_x0002__x0002__x0002_t_x0002__x0002__x0002__x0002__x0002__x0002__x0001__x0002_ÿÿÿÿ_x0002__x0002__x0002__x0002__x0002__x0002__x0002__x0002__x0002__x0002__x0002__x0002__x0002__x0002__x0002__x0002_u_x0002__x0002__x0002__x0002__x0002__x0002__x0002__x0002__x0002__x0001__x0002_ÿÿÿÿ_x0002__x0002__x0002__x0002__x0002__x0002__x0002__x0002__x0002__x0002__x0002__x0002__x0002__x0002__x0002__x0002__x0002__x000F__x0002__x0002__x0002__x0008__x0002__x001C__x0002__x0002_=RiskDiscrete({0,1},K16:L16)_x0002__x0002__x0002__x0002__x0001__x0002__x0002__x0002__x0002__x0002__x0002__x0002__x0001__x0002__x0002__x0002__x001C__x0002__x0002__x0002__x0002__x0002__x0002__x0001__x0002_ÿÿÿÿ_x0002__x0002__x0002__x0002__x0002__x0002__x0002__x0002__x0002__x0002__x0002__x0002__x0002__x0002__x0002__x0002__x0002__x0010__x0002__x0002__x0002__x0008__x0002__x001C__x0002__x0002_=RiskDiscrete({0,1},K17:L17)_x0002__x0002__x0002__x0002__x0001__x0002__x0002__x0002__x0002__x0002__x0002__x0002__x0001__x0002__x0002__x0003__x0002__x0002__x001C__x0002__x0002__x0002__x0002__x0002__x0002__x0001__x0002_ÿÿÿÿ_x0002__x0002__x0002__x0002__x0002__x0002__x0002__x0002__x0002__x0002__x0002__x0002__x0002__x0002__x0002__x0002__x0002__x0011__x0002__x0002__x0002__x0008__x0002__x001C__x0002__x0002_=RiskDiscrete({0,1},K18:L18)_x0002__x0002__x0002__x0002__x0001__x0002__x0002__x0002__x0002__x0002__x0002__x0002__x0001__x0002__x0002__x0002__x001C__x0002__x0002__x0002__x0002__x0002__x0002__x0001__x0002_ÿÿÿÿ_x0002__x0002__x0002__x0002__x0002__x0002__x0002__x0002__x0002__x0002__x0002__x0002__x0002__x0002__x0002__x0002__x0002__x0013__x0002__x0002__x0002__x0008__x0002__x001C__x0002__x0002_=RiskDiscrete({0,1},K20:L20)_x0002__x0002__x0002__x0002__x0001__x0002__x0002__x0002__x0002__x0002__x0002__x0002__x0001__x0002__x0002__x0002__x001C__x0002__x0002__x0002__x0002__x0002__x0002__x0001__x0002_ÿÿÿÿ_x0002__x0002__x0002__x0002__x0002__x0002__x0002__x0002__x0002__x0002__x0002__x0002__x0002__x0002__x0002__x0002__x0002__x0014__x0002__x0002__x0002__x0008__x0002__x001C__x0002__x0002_=RiskDiscrete({0,1},K21_x0002__x0004_:L21)_x0002__x0002__x0002__x0002__x0001__x0002__x0002__x0002__x0002__x0002__x0002__x0002__x0001__x0002__x0002__x0002__x001C__x0002__x0002__x0002__x0002__x0002__x0002__x0001__x0002_ÿÿÿÿ_x0002__x0002__x0002__x0002__x0002__x0002__x0002__x0002__x0002__x0002__x0002__x0002__x0002__x0002__x0002__x0002__x0002__x000D__x0002__x0002_rsklibSimData_x0002__x0002__x0002__x0002__x0002__x0001__x0002__x0002_R_x0001__x0002__x0002__x0002__x0002__x0014__x0002__x0002__x0002__x0003__x0002_1_x0002__x0002_=RiskOutput("Severity")+SUM(Lm!G22,Se!G22,Cj!G22)_x0002__x0002__x0002__x0002__x0002__x0002__x0002__x0002__x0001__x0002__x0002__x0002__x0002__x0002__x0002__x0002__x0002__x0001__x0002__x0002__x0002__x0017__x0002__x0002__x0002__x0002__x0002__x0008__x0002__x0002_Severity_x0002__x0002__x0002__x0002__x0002__x0002__x0002__x0002_ÿÿÿÿÿÿÿÿÿÿÿÿÿÿÿÿÿÿÿÿÿÿÿÿÿÿÿÿÿÿÿÿÿÿÿÿÿÿÿÿÿÿ_x0002_ÿÿ_x0002__x0002__x0002__x0002__x0002__x0002__x0002__x0001__x0007__x0008__x0007__x0007__x0007__x0007__x0007__x0007__x0007__x0007__x0007__x0007__x0007__x0007__x0005__x0007__x0007__x0007__x0007__x0007__x0007__x0007__x0007__x0007__x0005__x0007__x0007__x0007__x0007__x0007__x0001__x0007__x0007__x0007__x0005__x0007__x0007__x0007__x0007__x0007__x0002__x0007__x0007__x0007__x0005__x0007__x0001__x0007__x0007__x0007__x0007__x0007__x0007__x0007__x0005__x0007__x0001__x0007__x0007__x0007__x0001__x0007__x0007__x0007__x0005__x0007__x0001__x0007__x0007__x0007__x0002__x0007__x0007__x0007__x0005__x0007__x0001__x0007__x0007__x0007__x0003__x0007__x0007__x0007__x0005__x0007__x0002__x0007__x0007__x0007__x0007__x0007__x0007__x0007__x0005__x0007__x0002__x0007__x0007__x0007__x0001__x0007__x0007__x0007__x0005__x0007__x0002__x0007__x0007__x0007__x0002__x0007__x0007__x0007__x0005__x0007__x0002__x0007__x0007__x0007__x0003__x0007__x0007__x0007__x0005__x0007__x0003__x0007__x0007__x0007__x0007__x0007__x0007__x0007__x0005__x0007__x0003__x0007__x0007__x0007__x0001__x0007__x0007__x0007__x0005__x0007__x0003__x0007__x0007__x0007__x0002__x0007__x0007__x0007__x0005__x0007__x0003__x0007__x0007__x0007__x0003__x0007__x0007__x0007__x0005__x0007__x0004__x0007__x0007__x0007__x0007__x0007__x0007__x0007__x0005__x0007__x0004__x0007__x0007__x0007__x0001__x0007__x0007__x0007__x0005__x0007__x0004__x0007__x0007__x0007__x0002__x0007__x0007__x0007__x0005__x0007__x0004__x0007__x0007__x0007__x0003__x0007__x0007__x0007__x0005__x0007__x0005__x0007__x0007__x0007__x0007__x0007__x0007__x0007__x0005__x0007__x0005__x0007__x0007__x0007__x0001__x0007__x0007__x0007__x0005__x0007__x0005__x0007__x0007__x0007__x0002__x0007__x0007__x0007__x0005__x0007__x0005__x0007__x0007__x0007__x0003__x0007__x0007__x0007__x0005__x0007__x0006__x0007__x0007__x0007__x0007__x0007__x0007__x0011__x0012__x0011__x0005__x0011__x0006__x0011__x0011__x0011__x0001__x0011__x0011__x0011__x0005__x0011__x0006__x0011__x0011__x0011__x0002__x0011__x0011__x0011__x0005__x0011__x0007__x0011__x0011__x0011__x0011__x0011__x0011__x0011__x0005__x0011__x0007__x0011__x0011__x0011__x0001__x0011__x0011__x0011__x0005__x0011__x0007__x0011__x0011__x0011__x0002__x0011__x0011__x0011__x0005__x0011__x0008__x0011__x0011__x0011__x0011__x0011__x0011__x0011__x0005__x0011__x0008__x0011__x0011__x0011__x0001__x0011__x0011__x0011__x0005__x0011_	_x0011__x0011__x0011__x0011__x0011__x0011__x0011__x0005__x0011_	_x0011__x0011__x0011__x0001__x0011__x0011__x0011__x0005__x0011_	_x0011__x0011__x0011__x0002__x0011__x0011__x0011__x0005__x0011_	_x0011__x0011__x0011__x0003__x0011__x0011__x0011__x0005__x0011__x0012__x0011__x0011__x0011__x0011__x0011__x0011__x0011__x0005__x0011__x0012__x0011__x0011__x0011__x0001__x0011__x0011__x0011__x0005__x0011__x000B__x0011__x0011__x0011__x0011__x0011__x0011__x0011__x0005__x0011__x000B__x0011__x0011__x0011__x0001__x0011__x0011__x0011__x0005__x0011__x000B__x0011__x0011__x0011__x0002__x0011__x0011__x0011__x0005__x0011__x000B__x0011__x0011__x0011__x0003__x0011__x0011__x0011__x0005__x0011__x000B__x0011__x0011__x0011__x0004__x0011__x0011__x0011__x0005__x0011__x000C__x0011__x0011__x0011__x0011__x0011__x0011__x0011__x0005__x0011__x000D__x0011__x0011__x0011__x0011__x0011__x0011__x0011__x0005__x0011__x000E__x0011__x0011__x0011__x0011__x0011__x0011__x0011__x0005__x0011__x000F__x0011__x0011__x0011__x0011__x0011__x0011__x0011__x0005__x0011__x0010__x0011__x0011__x0011__x0011__x0011__x0011__x0011__x0006__x0011__x0011__x0011__x0011__x0011__x0011__x0011__x0011__x0011__x0006__x0011__x0011__x0011__x0011__x0011__x0001__x0011__x0011__x0011__x0006__x000B__x000C__x000B__x000B__x000B__x000B__x000B__x0002__x000B__x000B__x000B__x0006__x000B__x0001__x000B__x000B__x000B__x000B__x000B__x000B__x000B__x0006__x000B__x0001__x000B__x000B__x000B__x0001__x000B__x000B__x000B__x0006__x000B__x0001__x000B__x000B__x000B__x0002__x000B__x000B__x000B__x0006__x000B__x0002__x000B__x000B__x000B__x000B__x000B__x000B__x000B__x0006__x000B__x0002__x000B__x000B__x000B__x0001__x000B__x000B__x000B__x0006__x000B__x0002__x000B__x000B__x000B__x0002__x000B__x000B__x000B__x0006__x000B__x0003__x000B__x000B__x000B__x000B__x000B__x000B__x000B__x0006__x000B__x0003__x000B__x000B__x000B__x0001__x000B__x000B__x000B__x0006__x000B__x0003__x000B__x000B__x000B__x0002__x000B__x000B__x000B__x0006__x000B__x0004__x000B__x000B__x000B__x000B__x000B__x000B__x000B__x0006__x000B__x0004__x000B__x000B__x000B__x0001__x000B__x000B__x000B__x0006__x000B__x0004__x000B__x000B__x000B__x0002__x000B__x000B__x000B__x0006__x000B__x0005__x000B__x000B__x000B__x000B__x000B__x000B__x000B__x0006__x000B__x0005__x000B__x000B__x000B__x0001__x000B__x000B__x000B__x0006__x000B__x0005__x000B__x000B__x000B__x0002__x000B__x000B__x000B__x0006__x000B__x0006__x000B__x000B__x000B__x000B__x000B__x000B__x000B__x0006__x000B__x0006__x000B__x000B__x000B__x0001__x000B__x000B__x000B__x0006__x000B__x0006__x000B__x000B__x000B__x0002__x000B__x000B__x000B__x0006__x000B__x0007__x000B__x000B__x000B__x000B__x000B__x000B__x000B__x0006__x000B__x0007__x000B__x000B__x000B__x0001__x000B__x000B__x000B__x0006__x000B__x0007__x000B__x000B__x000B__x0002__x000B__x000B__x000B__x0006__x000B__x0008__x000B__x000B__x000B__x000B__x000B__x000B__x000B__x0006__x000B__x0008__x000B__x000B__x000B__x0001__x000B__x000B__x000B__x0006__x000B_	_x000B__x000B__x000B__x000B__x000B__x000B__x000B__x0006__x000B_	_x0005__x0008__x0005__x0005__x0005__x0001__x0005__x0005__x0005__x0006__x0005_	_x0005__x0005__x0005__x0002__x0005__x0005__x0005__x0006__x0005__x0008__x0005__x0005__x0005__x0005__x0005__x0005__x0005__x0006__x0005__x0008__x0005__x0005__x0005__x0001__x0005__x0005__x0005__x0006__x0005__x000B__x0005__x0005__x0005__x0005__x0005__x0005__x0005__x0006__x0005__x000B__x0005__x0005__x0005__x0001__x0005__x0005__x0005__x0006__x0005__x000B__x0005__x0005__x0005__x0002__x0005__x0005__x0005__x0006__x0005__x000B__x0005__x0005__x0005__x0003__x0005__x0005__x0005__x0006__x0005__x000B__x0005__x0005__x0005__x0004__x0005__x0005__x0005__x0006__x0005__x000C__x0005__x0005__x0005__x0005__x0005__x0005__x0005__x0006__x0005__x000D__x0005__x0005__x0005__x0005__x0005__x0005__x0005__x0006__x0005__x000E__x0005__x0005__x0005__x0005__x0005__x0005__x0005__x0006__x0005__x000F__x0005__x0005__x0005__x0005__x0005__x0005__x0005__x0006__x0005__x0010__x0005__x0005__x0005__x0005__x0005__x0005__x0005__x0007__x0005__x0005__x0005__x0005__x0005__x0005__x0005__x0005__x0005__x0007__x0005__x0005__x0005__x0005__x0005__x0001__x0005__x0005__x0005__x0007__x0005__x0005__x0005__x0005__x0005__x0002__x0005__x0005__x0005__x0007__x0005__x0001__x0005__x0005__x0005__x0005__x0005__x0005__x0005__x0007__x0005__x0001__x0005__x0005__x0005__x0001__x0005__x0005__x0005__x0007__x0005__x0001__x0005__x0005__x0005__x0002__x0005__x0005__x0005__x0007__x0005__x0001__x0005__x0005__x0005__x0003__x0005__x0005__x0005__x0007__x0005__x0002__x0005__x0005__x0005__x0005__x0005__x0005__x0005__x0007__x0005__x0002__x0005__x0005__x0005__x0001__x0005__x0005__x0005__x0007__x0005__x0002__x0005__x0005__x0005__x0002__x0005__x0005__x0005__x0007__x0005__x0002__x0005__x0005__x0005__x0003__x0005__x0005__x0005__x0007__x0005__x0003__x0005__x0005__x000B__x000C__x000B__x000B__x000B__x000B__x000B__x0007__x000B__x0003__x000B__x000B__x000B__x0001__x000B__x000B__x000B__x0007__x000B__x0003__x000B__x000B__x000B__x0002__x000B__x000B__x000B__x0007__x000B__x0003__x000B__x000B__x000B__x0003__x000B__x000B__x000B__x0007__x000B__x0004__x000B__x000B__x000B__x000B__x000B__x000B__x000B__x0007__x000B__x0004__x000B__x000B__x000B__x0001__x000B__x000B__x000B__x0007__x000B__x0004__x000B__x000B__x000B__x0002__x000B__x000B__x000B__x0007__x000B__x0004__x000B__x000B__x000B__x0003__x000B__x000B__x000B__x0007__x000B__x0005__x000B__x000B__x000B__x000B__x000B__x000B__x000B__x0007__x000B__x0005__x000B__x000B__x000B__x0001__x000B__x000B__x000B__x0007__x000B__x0005__x000B__x000B__x000B__x0002__x000B__x000B__x000B__x0007__x000B__x0005__x000B__x000B__x000B__x0003__x000B__x000B__x000B__x0007__x000B__x0006__x000B__x000B__x000B__x000B__x000B__x000B__x000B__x0007__x000B__x0006__x000B__x000B__x000B__x0001__x000B__x000B__x000B__x0007__x000B__x0006__x000B__x000B__x000B__x0002__x000B__x000B__x000B__x0007__x000B__x0007__x000B__x000B__x000B__x000B__x000B__x000B__x000B__x0007__x000B__x0007__x000B__x000B__x000B__x0001__x000B__x000B__x000B__x0007__x000B__x0007__x000B__x000B__x000B__x0002__x000B__x000B__x000B__x0007__x000B__x0008__x000B__x000B__x000B__x000B__x000B__x000B__x000B__x0007__x000B__x0008__x000B__x000B__x000B__x0001__x000B__x000B__x000B__x0007__x000B_	_x000B__x000B__x000B__x000B__x000B__x000B__x000B__x0007__x000B_	_x000B__x000B__x000B__x0001__x000B__x000B__x000B__x0007__x000B_	_x000B__x000B__x000B__x0002__x000B__x000B__x000B__x0007__x000B_	_x000B__x000B__x000B__x0003__x000B__x000B__x000B__x0007__x000B__x000C__x000B__x000B__x000B__x000B__x000B__x000B__x000B__x0007__x000B__x000C__x000B__x000B__x000B__x0001__x0005__x0006__x0005__x0005__x0005__x0007__x0005__x000B__x0005__x0005__x0005__x0005__x0005__x0005__x0005__x0007__x0005__x000B__x0005__x0005__x0005__x0001__x0005__x0005__x0005__x0007__x0005__x000B__x0005__x0005__x0005__x0002__x0005__x0005__x0005__x0007__x0005__x000B__x0005__x0005__x0005__x0003__x0005__x0005__x0005__x0007__x0005__x000B__x0005__x0005__x0005__x0004__x0005__x0005__x0005__x0007__x0005__x000C__x0005__x0005__x0005__x0005__x0005__x0005__x0005__x0007__x0005__x000D__x0005__x0005__x0005__x0005__x0005__x0005__x0005__x0007__x0005__x000E__x0005__x0005__x0005__x0005__x0005__x0005__x0005__x0007__x0005__x000F__x0005__x0005__x0005__x0005__x0005__x0005__x0005__x0007__x0005__x0010__x0005__x0005__x0005__x0005__x0005__x0001__x0005__x0005__x0005__x0005__x0005_	_x0005__x0005__x0005__x0005__x0005__x0005__x0005__x0005__x0005__x0005__x0005__x0005__x0005__x0005__x0005__x0012_'_x0005__x0005_D_x0004__x0005__x0005_ÿÿÿÿÿÿÿÿÿÿÿÿÿÿÿÿÿÿÿÿÿÿÿÿÿÿÿÿÿÿÿÿÿÿÿÿÿÿÿÿÿÿÿÿÿÿÿÿÿÿÿÿÿÿÿÿÿÿÿÿÿÿÿÿÿÿÿÿÿÿÿÿÿÿÿÿÿÿÿÿÿÿÿÿÿÿÿÿÿÿÿÿÿÿÿÿÿÿÿÿÿÿÿÿÿÿÿÿÿÿÿÿÿÿÿÿÿÿÿÿÿ_x0001__x0002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0001__x0002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0001__x0002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0003__x0004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0003__x0003__x0003__x0003__x0011_'_x0003__x0003__x000C__x0003__x0003__x0003__x0001__x0003__x0003__x0003__x0013_'_x0003__x0003__x0010__x0003__x0003__x0003__x0001__x0003__x0003__x0003__x0002__x0003__x0003__x0003__x0001__x0003__x0003_ÿÿÿÿ</t>
  </si>
  <si>
    <t>265a867cebb8aa4df8e9401e836060370|1|8089443|eb09098a1ace1700d0b69af8a61cbf62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</si>
</sst>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%"/>
    <numFmt numFmtId="165" formatCode="#,##0.000"/>
  </numFmts>
  <fonts count="17">
    <font>
      <sz val="10"/>
      <name val="Arial"/>
    </font>
    <font>
      <sz val="12"/>
      <color theme="1"/>
      <name val="Times New Roman"/>
      <family val="2"/>
    </font>
    <font>
      <b/>
      <sz val="10"/>
      <name val="Arial"/>
    </font>
    <font>
      <sz val="10"/>
      <name val="Arial"/>
    </font>
    <font>
      <sz val="8"/>
      <name val="Arial"/>
    </font>
    <font>
      <sz val="10"/>
      <name val="Tahoma"/>
      <family val="2"/>
    </font>
    <font>
      <b/>
      <sz val="12"/>
      <name val="Tahoma"/>
      <family val="2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vertAlign val="subscript"/>
      <sz val="12"/>
      <name val="Times New Roman"/>
      <family val="1"/>
    </font>
    <font>
      <sz val="12"/>
      <color rgb="FFFF0000"/>
      <name val="Times New Roman"/>
      <family val="1"/>
    </font>
    <font>
      <b/>
      <vertAlign val="subscript"/>
      <sz val="12"/>
      <name val="Times New Roman"/>
      <family val="1"/>
    </font>
    <font>
      <b/>
      <vertAlign val="superscript"/>
      <sz val="12"/>
      <name val="Times New Roman"/>
      <family val="1"/>
    </font>
    <font>
      <sz val="12"/>
      <color rgb="FF0070C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quotePrefix="1"/>
    <xf numFmtId="3" fontId="0" fillId="0" borderId="0" xfId="0" applyNumberFormat="1"/>
    <xf numFmtId="1" fontId="0" fillId="0" borderId="0" xfId="0" applyNumberFormat="1"/>
    <xf numFmtId="11" fontId="0" fillId="0" borderId="0" xfId="0" applyNumberFormat="1"/>
    <xf numFmtId="2" fontId="0" fillId="0" borderId="0" xfId="0" applyNumberFormat="1"/>
    <xf numFmtId="10" fontId="0" fillId="0" borderId="0" xfId="0" applyNumberForma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0" xfId="1" applyNumberFormat="1" applyFon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2" fontId="8" fillId="0" borderId="0" xfId="1" applyNumberFormat="1" applyFont="1" applyFill="1" applyBorder="1" applyAlignment="1">
      <alignment horizontal="center" vertical="center"/>
    </xf>
    <xf numFmtId="10" fontId="8" fillId="0" borderId="0" xfId="1" applyNumberFormat="1" applyFont="1" applyFill="1" applyBorder="1" applyAlignment="1">
      <alignment horizontal="center" vertical="center"/>
    </xf>
    <xf numFmtId="11" fontId="8" fillId="0" borderId="0" xfId="1" applyNumberFormat="1" applyFont="1" applyFill="1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3" fontId="8" fillId="0" borderId="3" xfId="1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0" fontId="8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/>
    <xf numFmtId="9" fontId="13" fillId="0" borderId="0" xfId="2" applyNumberFormat="1" applyFont="1" applyAlignment="1">
      <alignment horizontal="center" vertical="center"/>
    </xf>
    <xf numFmtId="9" fontId="13" fillId="0" borderId="0" xfId="2" applyFont="1" applyAlignment="1">
      <alignment horizontal="center" vertical="center"/>
    </xf>
    <xf numFmtId="9" fontId="13" fillId="0" borderId="3" xfId="2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1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9" fontId="8" fillId="0" borderId="1" xfId="2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10" fontId="8" fillId="0" borderId="1" xfId="2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" fontId="8" fillId="0" borderId="1" xfId="2" applyNumberFormat="1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" fontId="16" fillId="0" borderId="0" xfId="1" applyNumberFormat="1" applyFont="1" applyFill="1" applyBorder="1" applyAlignment="1">
      <alignment horizontal="center" vertical="center"/>
    </xf>
    <xf numFmtId="165" fontId="16" fillId="0" borderId="0" xfId="1" applyNumberFormat="1" applyFont="1" applyFill="1" applyBorder="1" applyAlignment="1">
      <alignment horizontal="center" vertical="center"/>
    </xf>
    <xf numFmtId="9" fontId="13" fillId="0" borderId="0" xfId="2" applyNumberFormat="1" applyFont="1" applyFill="1" applyBorder="1" applyAlignment="1">
      <alignment horizontal="center" vertical="center"/>
    </xf>
    <xf numFmtId="9" fontId="13" fillId="0" borderId="0" xfId="2" applyFont="1" applyFill="1" applyBorder="1" applyAlignment="1">
      <alignment horizontal="center" vertical="center"/>
    </xf>
    <xf numFmtId="9" fontId="13" fillId="0" borderId="3" xfId="2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center" vertical="center"/>
    </xf>
    <xf numFmtId="0" fontId="13" fillId="0" borderId="0" xfId="1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3" fontId="8" fillId="0" borderId="0" xfId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indexed="2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2</xdr:row>
      <xdr:rowOff>76200</xdr:rowOff>
    </xdr:from>
    <xdr:to>
      <xdr:col>12</xdr:col>
      <xdr:colOff>123825</xdr:colOff>
      <xdr:row>20</xdr:row>
      <xdr:rowOff>47625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6275" y="400050"/>
          <a:ext cx="2952750" cy="2886075"/>
        </a:xfrm>
        <a:prstGeom prst="rect">
          <a:avLst/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</xdr:pic>
    <xdr:clientData/>
  </xdr:twoCellAnchor>
  <xdr:twoCellAnchor>
    <xdr:from>
      <xdr:col>5</xdr:col>
      <xdr:colOff>561975</xdr:colOff>
      <xdr:row>21</xdr:row>
      <xdr:rowOff>114300</xdr:rowOff>
    </xdr:from>
    <xdr:to>
      <xdr:col>13</xdr:col>
      <xdr:colOff>95250</xdr:colOff>
      <xdr:row>43</xdr:row>
      <xdr:rowOff>104775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3609975" y="3514725"/>
          <a:ext cx="4410075" cy="3552825"/>
        </a:xfrm>
        <a:prstGeom prst="rect">
          <a:avLst/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Food Assess Risk Model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(FARM)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Version 1.0s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For additional information contact: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Thomas P. Oscar, PhD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USDA, ARS, ERRC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Chemical Residue and Predictive Microbiology Research Unit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Room 2111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Center for Food Science and Technology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University of Maryland Eastern Shore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Princess Anne, MD 21853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410-651-6062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410-651-8498 (fax)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thomas.oscar@ars.usda.gov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toscar@.umes.edu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1409700</xdr:colOff>
      <xdr:row>2</xdr:row>
      <xdr:rowOff>19050</xdr:rowOff>
    </xdr:from>
    <xdr:to>
      <xdr:col>7</xdr:col>
      <xdr:colOff>1409700</xdr:colOff>
      <xdr:row>3</xdr:row>
      <xdr:rowOff>9525</xdr:rowOff>
    </xdr:to>
    <xdr:sp macro="" textlink="">
      <xdr:nvSpPr>
        <xdr:cNvPr id="4097" name="Line 1"/>
        <xdr:cNvSpPr>
          <a:spLocks noChangeShapeType="1"/>
        </xdr:cNvSpPr>
      </xdr:nvSpPr>
      <xdr:spPr bwMode="auto">
        <a:xfrm>
          <a:off x="6172200" y="1276350"/>
          <a:ext cx="0" cy="6191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lg" len="lg"/>
        </a:ln>
      </xdr:spPr>
    </xdr:sp>
    <xdr:clientData/>
  </xdr:twoCellAnchor>
  <xdr:twoCellAnchor>
    <xdr:from>
      <xdr:col>7</xdr:col>
      <xdr:colOff>1409700</xdr:colOff>
      <xdr:row>4</xdr:row>
      <xdr:rowOff>19050</xdr:rowOff>
    </xdr:from>
    <xdr:to>
      <xdr:col>7</xdr:col>
      <xdr:colOff>1409700</xdr:colOff>
      <xdr:row>5</xdr:row>
      <xdr:rowOff>9525</xdr:rowOff>
    </xdr:to>
    <xdr:sp macro="" textlink="">
      <xdr:nvSpPr>
        <xdr:cNvPr id="4101" name="Line 5"/>
        <xdr:cNvSpPr>
          <a:spLocks noChangeShapeType="1"/>
        </xdr:cNvSpPr>
      </xdr:nvSpPr>
      <xdr:spPr bwMode="auto">
        <a:xfrm>
          <a:off x="6172200" y="2533650"/>
          <a:ext cx="0" cy="6191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lg" len="lg"/>
        </a:ln>
      </xdr:spPr>
    </xdr:sp>
    <xdr:clientData/>
  </xdr:twoCellAnchor>
  <xdr:twoCellAnchor>
    <xdr:from>
      <xdr:col>7</xdr:col>
      <xdr:colOff>1419225</xdr:colOff>
      <xdr:row>6</xdr:row>
      <xdr:rowOff>0</xdr:rowOff>
    </xdr:from>
    <xdr:to>
      <xdr:col>7</xdr:col>
      <xdr:colOff>1419225</xdr:colOff>
      <xdr:row>6</xdr:row>
      <xdr:rowOff>619125</xdr:rowOff>
    </xdr:to>
    <xdr:sp macro="" textlink="">
      <xdr:nvSpPr>
        <xdr:cNvPr id="4102" name="Line 6"/>
        <xdr:cNvSpPr>
          <a:spLocks noChangeShapeType="1"/>
        </xdr:cNvSpPr>
      </xdr:nvSpPr>
      <xdr:spPr bwMode="auto">
        <a:xfrm>
          <a:off x="6181725" y="3771900"/>
          <a:ext cx="0" cy="6191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lg" len="lg"/>
        </a:ln>
      </xdr:spPr>
    </xdr:sp>
    <xdr:clientData/>
  </xdr:twoCellAnchor>
  <xdr:twoCellAnchor>
    <xdr:from>
      <xdr:col>7</xdr:col>
      <xdr:colOff>1428750</xdr:colOff>
      <xdr:row>8</xdr:row>
      <xdr:rowOff>19050</xdr:rowOff>
    </xdr:from>
    <xdr:to>
      <xdr:col>7</xdr:col>
      <xdr:colOff>1428750</xdr:colOff>
      <xdr:row>9</xdr:row>
      <xdr:rowOff>9525</xdr:rowOff>
    </xdr:to>
    <xdr:sp macro="" textlink="">
      <xdr:nvSpPr>
        <xdr:cNvPr id="4103" name="Line 7"/>
        <xdr:cNvSpPr>
          <a:spLocks noChangeShapeType="1"/>
        </xdr:cNvSpPr>
      </xdr:nvSpPr>
      <xdr:spPr bwMode="auto">
        <a:xfrm>
          <a:off x="6191250" y="5048250"/>
          <a:ext cx="0" cy="6191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lg" len="lg"/>
        </a:ln>
      </xdr:spPr>
    </xdr:sp>
    <xdr:clientData/>
  </xdr:twoCellAnchor>
  <xdr:twoCellAnchor>
    <xdr:from>
      <xdr:col>9</xdr:col>
      <xdr:colOff>1381125</xdr:colOff>
      <xdr:row>11</xdr:row>
      <xdr:rowOff>619125</xdr:rowOff>
    </xdr:from>
    <xdr:to>
      <xdr:col>9</xdr:col>
      <xdr:colOff>1381125</xdr:colOff>
      <xdr:row>12</xdr:row>
      <xdr:rowOff>609600</xdr:rowOff>
    </xdr:to>
    <xdr:sp macro="" textlink="">
      <xdr:nvSpPr>
        <xdr:cNvPr id="4105" name="Line 9"/>
        <xdr:cNvSpPr>
          <a:spLocks noChangeShapeType="1"/>
        </xdr:cNvSpPr>
      </xdr:nvSpPr>
      <xdr:spPr bwMode="auto">
        <a:xfrm>
          <a:off x="9696450" y="7534275"/>
          <a:ext cx="0" cy="6191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lg" len="lg"/>
        </a:ln>
      </xdr:spPr>
    </xdr:sp>
    <xdr:clientData/>
  </xdr:twoCellAnchor>
  <xdr:twoCellAnchor>
    <xdr:from>
      <xdr:col>7</xdr:col>
      <xdr:colOff>1438275</xdr:colOff>
      <xdr:row>10</xdr:row>
      <xdr:rowOff>0</xdr:rowOff>
    </xdr:from>
    <xdr:to>
      <xdr:col>7</xdr:col>
      <xdr:colOff>1438275</xdr:colOff>
      <xdr:row>10</xdr:row>
      <xdr:rowOff>619125</xdr:rowOff>
    </xdr:to>
    <xdr:sp macro="" textlink="">
      <xdr:nvSpPr>
        <xdr:cNvPr id="4110" name="Line 14"/>
        <xdr:cNvSpPr>
          <a:spLocks noChangeShapeType="1"/>
        </xdr:cNvSpPr>
      </xdr:nvSpPr>
      <xdr:spPr bwMode="auto">
        <a:xfrm>
          <a:off x="6200775" y="6286500"/>
          <a:ext cx="0" cy="6191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lg" len="lg"/>
        </a:ln>
      </xdr:spPr>
    </xdr:sp>
    <xdr:clientData/>
  </xdr:twoCellAnchor>
  <xdr:twoCellAnchor>
    <xdr:from>
      <xdr:col>7</xdr:col>
      <xdr:colOff>1438275</xdr:colOff>
      <xdr:row>12</xdr:row>
      <xdr:rowOff>9525</xdr:rowOff>
    </xdr:from>
    <xdr:to>
      <xdr:col>7</xdr:col>
      <xdr:colOff>1438275</xdr:colOff>
      <xdr:row>13</xdr:row>
      <xdr:rowOff>0</xdr:rowOff>
    </xdr:to>
    <xdr:sp macro="" textlink="">
      <xdr:nvSpPr>
        <xdr:cNvPr id="4111" name="Line 15"/>
        <xdr:cNvSpPr>
          <a:spLocks noChangeShapeType="1"/>
        </xdr:cNvSpPr>
      </xdr:nvSpPr>
      <xdr:spPr bwMode="auto">
        <a:xfrm>
          <a:off x="6200775" y="7553325"/>
          <a:ext cx="0" cy="6191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lg" len="lg"/>
        </a:ln>
      </xdr:spPr>
    </xdr:sp>
    <xdr:clientData/>
  </xdr:twoCellAnchor>
  <xdr:twoCellAnchor>
    <xdr:from>
      <xdr:col>9</xdr:col>
      <xdr:colOff>1390650</xdr:colOff>
      <xdr:row>14</xdr:row>
      <xdr:rowOff>0</xdr:rowOff>
    </xdr:from>
    <xdr:to>
      <xdr:col>9</xdr:col>
      <xdr:colOff>1400175</xdr:colOff>
      <xdr:row>15</xdr:row>
      <xdr:rowOff>9525</xdr:rowOff>
    </xdr:to>
    <xdr:sp macro="" textlink="">
      <xdr:nvSpPr>
        <xdr:cNvPr id="4112" name="Line 16"/>
        <xdr:cNvSpPr>
          <a:spLocks noChangeShapeType="1"/>
        </xdr:cNvSpPr>
      </xdr:nvSpPr>
      <xdr:spPr bwMode="auto">
        <a:xfrm flipH="1">
          <a:off x="9705975" y="8801100"/>
          <a:ext cx="9525" cy="6381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lg" len="lg"/>
        </a:ln>
      </xdr:spPr>
    </xdr:sp>
    <xdr:clientData/>
  </xdr:twoCellAnchor>
  <xdr:twoCellAnchor>
    <xdr:from>
      <xdr:col>8</xdr:col>
      <xdr:colOff>390525</xdr:colOff>
      <xdr:row>18</xdr:row>
      <xdr:rowOff>19050</xdr:rowOff>
    </xdr:from>
    <xdr:to>
      <xdr:col>8</xdr:col>
      <xdr:colOff>390525</xdr:colOff>
      <xdr:row>19</xdr:row>
      <xdr:rowOff>9525</xdr:rowOff>
    </xdr:to>
    <xdr:sp macro="" textlink="">
      <xdr:nvSpPr>
        <xdr:cNvPr id="4114" name="Line 18"/>
        <xdr:cNvSpPr>
          <a:spLocks noChangeShapeType="1"/>
        </xdr:cNvSpPr>
      </xdr:nvSpPr>
      <xdr:spPr bwMode="auto">
        <a:xfrm>
          <a:off x="7867650" y="11334750"/>
          <a:ext cx="0" cy="6191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lg" len="lg"/>
        </a:ln>
      </xdr:spPr>
    </xdr:sp>
    <xdr:clientData/>
  </xdr:twoCellAnchor>
  <xdr:twoCellAnchor>
    <xdr:from>
      <xdr:col>8</xdr:col>
      <xdr:colOff>390525</xdr:colOff>
      <xdr:row>20</xdr:row>
      <xdr:rowOff>0</xdr:rowOff>
    </xdr:from>
    <xdr:to>
      <xdr:col>8</xdr:col>
      <xdr:colOff>390525</xdr:colOff>
      <xdr:row>20</xdr:row>
      <xdr:rowOff>0</xdr:rowOff>
    </xdr:to>
    <xdr:sp macro="" textlink="">
      <xdr:nvSpPr>
        <xdr:cNvPr id="4115" name="Line 19"/>
        <xdr:cNvSpPr>
          <a:spLocks noChangeShapeType="1"/>
        </xdr:cNvSpPr>
      </xdr:nvSpPr>
      <xdr:spPr bwMode="auto">
        <a:xfrm>
          <a:off x="7867650" y="12573000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lg" len="lg"/>
        </a:ln>
      </xdr:spPr>
    </xdr:sp>
    <xdr:clientData/>
  </xdr:twoCellAnchor>
  <xdr:twoCellAnchor>
    <xdr:from>
      <xdr:col>8</xdr:col>
      <xdr:colOff>390525</xdr:colOff>
      <xdr:row>20</xdr:row>
      <xdr:rowOff>0</xdr:rowOff>
    </xdr:from>
    <xdr:to>
      <xdr:col>8</xdr:col>
      <xdr:colOff>390525</xdr:colOff>
      <xdr:row>20</xdr:row>
      <xdr:rowOff>619125</xdr:rowOff>
    </xdr:to>
    <xdr:sp macro="" textlink="">
      <xdr:nvSpPr>
        <xdr:cNvPr id="4117" name="Line 21"/>
        <xdr:cNvSpPr>
          <a:spLocks noChangeShapeType="1"/>
        </xdr:cNvSpPr>
      </xdr:nvSpPr>
      <xdr:spPr bwMode="auto">
        <a:xfrm>
          <a:off x="7867650" y="12573000"/>
          <a:ext cx="0" cy="6191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lg" len="lg"/>
        </a:ln>
      </xdr:spPr>
    </xdr:sp>
    <xdr:clientData/>
  </xdr:twoCellAnchor>
  <xdr:twoCellAnchor>
    <xdr:from>
      <xdr:col>8</xdr:col>
      <xdr:colOff>390525</xdr:colOff>
      <xdr:row>22</xdr:row>
      <xdr:rowOff>19050</xdr:rowOff>
    </xdr:from>
    <xdr:to>
      <xdr:col>8</xdr:col>
      <xdr:colOff>390525</xdr:colOff>
      <xdr:row>23</xdr:row>
      <xdr:rowOff>9525</xdr:rowOff>
    </xdr:to>
    <xdr:sp macro="" textlink="">
      <xdr:nvSpPr>
        <xdr:cNvPr id="4118" name="Line 22"/>
        <xdr:cNvSpPr>
          <a:spLocks noChangeShapeType="1"/>
        </xdr:cNvSpPr>
      </xdr:nvSpPr>
      <xdr:spPr bwMode="auto">
        <a:xfrm>
          <a:off x="7867650" y="13849350"/>
          <a:ext cx="0" cy="6191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lg" len="lg"/>
        </a:ln>
      </xdr:spPr>
    </xdr:sp>
    <xdr:clientData/>
  </xdr:twoCellAnchor>
  <xdr:twoCellAnchor>
    <xdr:from>
      <xdr:col>8</xdr:col>
      <xdr:colOff>390525</xdr:colOff>
      <xdr:row>24</xdr:row>
      <xdr:rowOff>9525</xdr:rowOff>
    </xdr:from>
    <xdr:to>
      <xdr:col>8</xdr:col>
      <xdr:colOff>390525</xdr:colOff>
      <xdr:row>25</xdr:row>
      <xdr:rowOff>0</xdr:rowOff>
    </xdr:to>
    <xdr:sp macro="" textlink="">
      <xdr:nvSpPr>
        <xdr:cNvPr id="4119" name="Line 23"/>
        <xdr:cNvSpPr>
          <a:spLocks noChangeShapeType="1"/>
        </xdr:cNvSpPr>
      </xdr:nvSpPr>
      <xdr:spPr bwMode="auto">
        <a:xfrm>
          <a:off x="7867650" y="15097125"/>
          <a:ext cx="0" cy="6191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lg" len="lg"/>
        </a:ln>
      </xdr:spPr>
    </xdr:sp>
    <xdr:clientData/>
  </xdr:twoCellAnchor>
  <xdr:twoCellAnchor>
    <xdr:from>
      <xdr:col>8</xdr:col>
      <xdr:colOff>828675</xdr:colOff>
      <xdr:row>0</xdr:row>
      <xdr:rowOff>504825</xdr:rowOff>
    </xdr:from>
    <xdr:to>
      <xdr:col>9</xdr:col>
      <xdr:colOff>2667000</xdr:colOff>
      <xdr:row>4</xdr:row>
      <xdr:rowOff>600075</xdr:rowOff>
    </xdr:to>
    <xdr:pic>
      <xdr:nvPicPr>
        <xdr:cNvPr id="412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05800" y="504825"/>
          <a:ext cx="2676525" cy="2609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1447800</xdr:colOff>
      <xdr:row>14</xdr:row>
      <xdr:rowOff>19050</xdr:rowOff>
    </xdr:from>
    <xdr:to>
      <xdr:col>7</xdr:col>
      <xdr:colOff>1447800</xdr:colOff>
      <xdr:row>15</xdr:row>
      <xdr:rowOff>9525</xdr:rowOff>
    </xdr:to>
    <xdr:sp macro="" textlink="">
      <xdr:nvSpPr>
        <xdr:cNvPr id="4122" name="Line 26"/>
        <xdr:cNvSpPr>
          <a:spLocks noChangeShapeType="1"/>
        </xdr:cNvSpPr>
      </xdr:nvSpPr>
      <xdr:spPr bwMode="auto">
        <a:xfrm>
          <a:off x="6210300" y="8820150"/>
          <a:ext cx="0" cy="6191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lg" len="lg"/>
        </a:ln>
      </xdr:spPr>
    </xdr:sp>
    <xdr:clientData/>
  </xdr:twoCellAnchor>
  <xdr:twoCellAnchor>
    <xdr:from>
      <xdr:col>8</xdr:col>
      <xdr:colOff>400050</xdr:colOff>
      <xdr:row>26</xdr:row>
      <xdr:rowOff>0</xdr:rowOff>
    </xdr:from>
    <xdr:to>
      <xdr:col>8</xdr:col>
      <xdr:colOff>400050</xdr:colOff>
      <xdr:row>26</xdr:row>
      <xdr:rowOff>619125</xdr:rowOff>
    </xdr:to>
    <xdr:sp macro="" textlink="">
      <xdr:nvSpPr>
        <xdr:cNvPr id="4123" name="Line 27"/>
        <xdr:cNvSpPr>
          <a:spLocks noChangeShapeType="1"/>
        </xdr:cNvSpPr>
      </xdr:nvSpPr>
      <xdr:spPr bwMode="auto">
        <a:xfrm>
          <a:off x="7877175" y="16344900"/>
          <a:ext cx="0" cy="6191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lg" len="lg"/>
        </a:ln>
      </xdr:spPr>
    </xdr:sp>
    <xdr:clientData/>
  </xdr:twoCellAnchor>
  <xdr:twoCellAnchor>
    <xdr:from>
      <xdr:col>12</xdr:col>
      <xdr:colOff>1952625</xdr:colOff>
      <xdr:row>22</xdr:row>
      <xdr:rowOff>304800</xdr:rowOff>
    </xdr:from>
    <xdr:to>
      <xdr:col>13</xdr:col>
      <xdr:colOff>114300</xdr:colOff>
      <xdr:row>22</xdr:row>
      <xdr:rowOff>304800</xdr:rowOff>
    </xdr:to>
    <xdr:sp macro="" textlink="">
      <xdr:nvSpPr>
        <xdr:cNvPr id="4124" name="Line 28"/>
        <xdr:cNvSpPr>
          <a:spLocks noChangeShapeType="1"/>
        </xdr:cNvSpPr>
      </xdr:nvSpPr>
      <xdr:spPr bwMode="auto">
        <a:xfrm>
          <a:off x="14954250" y="14135100"/>
          <a:ext cx="838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lg" len="lg"/>
        </a:ln>
      </xdr:spPr>
    </xdr:sp>
    <xdr:clientData/>
  </xdr:twoCellAnchor>
  <xdr:twoCellAnchor>
    <xdr:from>
      <xdr:col>8</xdr:col>
      <xdr:colOff>9525</xdr:colOff>
      <xdr:row>11</xdr:row>
      <xdr:rowOff>333375</xdr:rowOff>
    </xdr:from>
    <xdr:to>
      <xdr:col>9</xdr:col>
      <xdr:colOff>9525</xdr:colOff>
      <xdr:row>11</xdr:row>
      <xdr:rowOff>333375</xdr:rowOff>
    </xdr:to>
    <xdr:sp macro="" textlink="">
      <xdr:nvSpPr>
        <xdr:cNvPr id="4125" name="Line 29"/>
        <xdr:cNvSpPr>
          <a:spLocks noChangeShapeType="1"/>
        </xdr:cNvSpPr>
      </xdr:nvSpPr>
      <xdr:spPr bwMode="auto">
        <a:xfrm>
          <a:off x="7486650" y="7248525"/>
          <a:ext cx="8382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lg" len="lg"/>
        </a:ln>
      </xdr:spPr>
    </xdr:sp>
    <xdr:clientData/>
  </xdr:twoCellAnchor>
  <xdr:twoCellAnchor>
    <xdr:from>
      <xdr:col>7</xdr:col>
      <xdr:colOff>1438275</xdr:colOff>
      <xdr:row>16</xdr:row>
      <xdr:rowOff>19050</xdr:rowOff>
    </xdr:from>
    <xdr:to>
      <xdr:col>7</xdr:col>
      <xdr:colOff>1438275</xdr:colOff>
      <xdr:row>17</xdr:row>
      <xdr:rowOff>9525</xdr:rowOff>
    </xdr:to>
    <xdr:sp macro="" textlink="">
      <xdr:nvSpPr>
        <xdr:cNvPr id="4127" name="Line 31"/>
        <xdr:cNvSpPr>
          <a:spLocks noChangeShapeType="1"/>
        </xdr:cNvSpPr>
      </xdr:nvSpPr>
      <xdr:spPr bwMode="auto">
        <a:xfrm>
          <a:off x="6200775" y="10077450"/>
          <a:ext cx="0" cy="6191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lg" len="lg"/>
        </a:ln>
      </xdr:spPr>
    </xdr:sp>
    <xdr:clientData/>
  </xdr:twoCellAnchor>
  <xdr:twoCellAnchor>
    <xdr:from>
      <xdr:col>9</xdr:col>
      <xdr:colOff>1400175</xdr:colOff>
      <xdr:row>16</xdr:row>
      <xdr:rowOff>19050</xdr:rowOff>
    </xdr:from>
    <xdr:to>
      <xdr:col>9</xdr:col>
      <xdr:colOff>1400175</xdr:colOff>
      <xdr:row>17</xdr:row>
      <xdr:rowOff>9525</xdr:rowOff>
    </xdr:to>
    <xdr:sp macro="" textlink="">
      <xdr:nvSpPr>
        <xdr:cNvPr id="4128" name="Line 32"/>
        <xdr:cNvSpPr>
          <a:spLocks noChangeShapeType="1"/>
        </xdr:cNvSpPr>
      </xdr:nvSpPr>
      <xdr:spPr bwMode="auto">
        <a:xfrm>
          <a:off x="9715500" y="10077450"/>
          <a:ext cx="0" cy="6191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lg" len="lg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</xdr:row>
      <xdr:rowOff>9525</xdr:rowOff>
    </xdr:from>
    <xdr:to>
      <xdr:col>11</xdr:col>
      <xdr:colOff>447675</xdr:colOff>
      <xdr:row>6</xdr:row>
      <xdr:rowOff>47625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1" y="171450"/>
          <a:ext cx="7058024" cy="847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        </a:t>
          </a:r>
          <a:r>
            <a:rPr lang="en-US" sz="12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Instructions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1.  Answer the questions in the 'Q' spreadsheet.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2.  Start the simulation.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3.  Muliply the mean of the single output distribution by 10</a:t>
          </a:r>
          <a:r>
            <a:rPr lang="en-US" sz="1200" b="0" i="0" u="none" strike="noStrike" baseline="30000">
              <a:solidFill>
                <a:srgbClr val="000000"/>
              </a:solidFill>
              <a:latin typeface="Times New Roman"/>
              <a:cs typeface="Times New Roman"/>
            </a:rPr>
            <a:t>6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and record the result in the 'R' spreasheet.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N66"/>
  <sheetViews>
    <sheetView workbookViewId="0"/>
  </sheetViews>
  <sheetFormatPr defaultRowHeight="12.75"/>
  <sheetData>
    <row r="1" spans="1:40">
      <c r="A1">
        <v>1</v>
      </c>
      <c r="B1">
        <v>0</v>
      </c>
    </row>
    <row r="2" spans="1:40">
      <c r="A2" s="3">
        <v>0</v>
      </c>
      <c r="G2" s="3"/>
    </row>
    <row r="3" spans="1:40">
      <c r="A3" s="2" t="e">
        <f ca="1">'R'!$D$21</f>
        <v>#VALUE!</v>
      </c>
      <c r="B3" t="b">
        <v>1</v>
      </c>
      <c r="C3">
        <v>0</v>
      </c>
      <c r="D3">
        <v>1</v>
      </c>
      <c r="E3" t="s">
        <v>174</v>
      </c>
      <c r="F3">
        <v>1</v>
      </c>
      <c r="G3" s="4">
        <v>0</v>
      </c>
      <c r="H3">
        <v>0</v>
      </c>
      <c r="J3" t="s">
        <v>60</v>
      </c>
      <c r="K3" t="s">
        <v>61</v>
      </c>
      <c r="L3" t="s">
        <v>62</v>
      </c>
      <c r="AG3" s="2" t="e">
        <f ca="1">'R'!$D$21</f>
        <v>#VALUE!</v>
      </c>
      <c r="AH3">
        <v>1</v>
      </c>
      <c r="AI3">
        <v>1</v>
      </c>
      <c r="AJ3" t="b">
        <v>0</v>
      </c>
      <c r="AK3" t="b">
        <v>1</v>
      </c>
      <c r="AL3">
        <v>0</v>
      </c>
      <c r="AM3" t="b">
        <v>0</v>
      </c>
      <c r="AN3" t="e">
        <f>_</f>
        <v>#NAME?</v>
      </c>
    </row>
    <row r="4" spans="1:40">
      <c r="A4" s="2">
        <v>0</v>
      </c>
      <c r="G4" s="4"/>
      <c r="AG4" s="2"/>
    </row>
    <row r="5" spans="1:40">
      <c r="A5" s="2" t="b">
        <v>0</v>
      </c>
      <c r="B5">
        <v>13440</v>
      </c>
      <c r="C5">
        <v>6215</v>
      </c>
      <c r="D5">
        <v>5760</v>
      </c>
      <c r="E5">
        <v>100</v>
      </c>
      <c r="G5" s="5"/>
      <c r="AG5" s="2"/>
    </row>
    <row r="6" spans="1:40">
      <c r="A6" s="2" t="b">
        <v>0</v>
      </c>
      <c r="B6">
        <v>13440</v>
      </c>
      <c r="C6">
        <v>6215</v>
      </c>
      <c r="D6">
        <v>5760</v>
      </c>
      <c r="E6">
        <v>500</v>
      </c>
      <c r="G6" s="5"/>
      <c r="AG6" s="2"/>
    </row>
    <row r="7" spans="1:40">
      <c r="A7" s="2" t="b">
        <v>0</v>
      </c>
      <c r="B7">
        <v>13440</v>
      </c>
      <c r="C7">
        <v>6215</v>
      </c>
      <c r="D7">
        <v>5760</v>
      </c>
      <c r="E7">
        <v>1000</v>
      </c>
      <c r="G7" s="5"/>
      <c r="AG7" s="2"/>
    </row>
    <row r="8" spans="1:40">
      <c r="A8" s="2" t="b">
        <v>0</v>
      </c>
      <c r="B8">
        <v>13440</v>
      </c>
      <c r="C8">
        <v>6215</v>
      </c>
      <c r="D8">
        <v>5760</v>
      </c>
      <c r="E8">
        <v>1500</v>
      </c>
      <c r="G8" s="5"/>
      <c r="AG8" s="2"/>
    </row>
    <row r="9" spans="1:40">
      <c r="A9" s="2" t="b">
        <v>0</v>
      </c>
      <c r="B9">
        <v>13440</v>
      </c>
      <c r="C9">
        <v>6215</v>
      </c>
      <c r="D9">
        <v>5760</v>
      </c>
      <c r="E9">
        <v>2000</v>
      </c>
      <c r="G9" s="6"/>
      <c r="AG9" s="2"/>
    </row>
    <row r="10" spans="1:40">
      <c r="A10" s="2">
        <v>0</v>
      </c>
      <c r="G10" s="5"/>
      <c r="AG10" s="2"/>
    </row>
    <row r="11" spans="1:40">
      <c r="A11" s="2">
        <v>0</v>
      </c>
      <c r="B11" t="b">
        <v>0</v>
      </c>
      <c r="C11" t="b">
        <v>0</v>
      </c>
      <c r="D11">
        <v>10</v>
      </c>
      <c r="E11">
        <v>0.95</v>
      </c>
      <c r="F11">
        <v>1</v>
      </c>
      <c r="G11" s="5"/>
      <c r="AG11" s="2"/>
    </row>
    <row r="12" spans="1:40">
      <c r="A12" s="2"/>
      <c r="G12" s="4"/>
      <c r="AG12" s="5"/>
    </row>
    <row r="13" spans="1:40">
      <c r="A13" s="2"/>
      <c r="G13" s="4"/>
      <c r="AG13" s="5"/>
    </row>
    <row r="14" spans="1:40">
      <c r="A14" s="2"/>
      <c r="G14" s="5"/>
    </row>
    <row r="15" spans="1:40">
      <c r="A15" s="2"/>
      <c r="G15" s="5"/>
    </row>
    <row r="16" spans="1:40">
      <c r="A16" s="2"/>
      <c r="G16" s="6"/>
    </row>
    <row r="17" spans="1:33">
      <c r="A17" s="2"/>
      <c r="G17" s="5"/>
    </row>
    <row r="18" spans="1:33">
      <c r="A18" s="2"/>
      <c r="G18" s="5"/>
    </row>
    <row r="19" spans="1:33">
      <c r="A19" s="2"/>
      <c r="G19" s="5"/>
      <c r="AG19" s="2"/>
    </row>
    <row r="20" spans="1:33">
      <c r="A20" s="2"/>
      <c r="G20" s="5"/>
      <c r="AG20" s="2"/>
    </row>
    <row r="21" spans="1:33">
      <c r="A21" s="2"/>
      <c r="G21" s="5"/>
      <c r="AG21" s="2"/>
    </row>
    <row r="22" spans="1:33">
      <c r="A22" s="5"/>
      <c r="G22" s="5"/>
      <c r="AG22" s="5"/>
    </row>
    <row r="23" spans="1:33">
      <c r="A23" s="2"/>
      <c r="G23" s="5"/>
    </row>
    <row r="24" spans="1:33">
      <c r="A24" s="2"/>
      <c r="G24" s="5"/>
      <c r="AG24" s="2"/>
    </row>
    <row r="25" spans="1:33">
      <c r="A25" s="2"/>
      <c r="G25" s="4"/>
    </row>
    <row r="26" spans="1:33">
      <c r="A26" s="2"/>
      <c r="G26" s="5"/>
    </row>
    <row r="27" spans="1:33">
      <c r="A27" s="2"/>
      <c r="G27" s="5"/>
    </row>
    <row r="28" spans="1:33">
      <c r="A28" s="2"/>
      <c r="G28" s="5"/>
    </row>
    <row r="29" spans="1:33">
      <c r="A29" s="2"/>
    </row>
    <row r="30" spans="1:33">
      <c r="A30" s="2"/>
      <c r="AG30" s="2"/>
    </row>
    <row r="31" spans="1:33">
      <c r="A31" s="2"/>
      <c r="AG31" s="2"/>
    </row>
    <row r="32" spans="1:33">
      <c r="A32" s="3"/>
      <c r="AG32" s="3"/>
    </row>
    <row r="33" spans="1:33">
      <c r="A33" s="2"/>
    </row>
    <row r="34" spans="1:33">
      <c r="A34" s="2"/>
    </row>
    <row r="35" spans="1:33">
      <c r="A35" s="2"/>
    </row>
    <row r="36" spans="1:33">
      <c r="A36" s="2"/>
    </row>
    <row r="37" spans="1:33">
      <c r="A37" s="2"/>
    </row>
    <row r="38" spans="1:33">
      <c r="A38" s="2"/>
      <c r="AG38" s="2"/>
    </row>
    <row r="39" spans="1:33">
      <c r="A39" s="2"/>
    </row>
    <row r="40" spans="1:33">
      <c r="A40" s="2"/>
    </row>
    <row r="41" spans="1:33">
      <c r="A41" s="2"/>
    </row>
    <row r="42" spans="1:33">
      <c r="A42" s="2"/>
      <c r="AG42" s="2"/>
    </row>
    <row r="43" spans="1:33">
      <c r="A43" s="5"/>
      <c r="AG43" s="5"/>
    </row>
    <row r="44" spans="1:33">
      <c r="A44" s="2"/>
    </row>
    <row r="45" spans="1:33">
      <c r="A45" s="2"/>
    </row>
    <row r="46" spans="1:33">
      <c r="A46" s="2"/>
    </row>
    <row r="47" spans="1:33">
      <c r="A47" s="2"/>
    </row>
    <row r="48" spans="1:33">
      <c r="A48" s="2"/>
    </row>
    <row r="49" spans="1:33">
      <c r="A49" s="2"/>
    </row>
    <row r="50" spans="1:33">
      <c r="A50" s="2"/>
    </row>
    <row r="51" spans="1:33">
      <c r="A51" s="2"/>
    </row>
    <row r="52" spans="1:33">
      <c r="A52" s="2"/>
    </row>
    <row r="53" spans="1:33">
      <c r="A53" s="2"/>
    </row>
    <row r="54" spans="1:33">
      <c r="A54" s="2"/>
      <c r="AG54" s="2"/>
    </row>
    <row r="55" spans="1:33">
      <c r="A55" s="2"/>
      <c r="AG55" s="2"/>
    </row>
    <row r="56" spans="1:33">
      <c r="A56" s="5"/>
      <c r="AG56" s="5"/>
    </row>
    <row r="57" spans="1:33">
      <c r="A57" s="2"/>
    </row>
    <row r="58" spans="1:33">
      <c r="A58" s="2"/>
    </row>
    <row r="59" spans="1:33">
      <c r="A59" s="2"/>
    </row>
    <row r="60" spans="1:33">
      <c r="A60" s="2"/>
    </row>
    <row r="61" spans="1:33">
      <c r="A61" s="2"/>
    </row>
    <row r="62" spans="1:33">
      <c r="A62" s="2"/>
    </row>
    <row r="63" spans="1:33">
      <c r="A63" s="2"/>
    </row>
    <row r="64" spans="1:33">
      <c r="A64" s="2"/>
    </row>
    <row r="65" spans="1:1">
      <c r="A65" s="2"/>
    </row>
    <row r="66" spans="1:1">
      <c r="A66" s="2"/>
    </row>
  </sheetData>
  <phoneticPr fontId="4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6"/>
  <dimension ref="B1:GE54"/>
  <sheetViews>
    <sheetView tabSelected="1" workbookViewId="0">
      <selection activeCell="D21" sqref="D21"/>
    </sheetView>
  </sheetViews>
  <sheetFormatPr defaultRowHeight="15.75"/>
  <cols>
    <col min="1" max="1" width="0.28515625" style="20" customWidth="1"/>
    <col min="2" max="187" width="13" style="20" customWidth="1"/>
    <col min="188" max="16384" width="9.140625" style="20"/>
  </cols>
  <sheetData>
    <row r="1" spans="2:187" ht="18.75">
      <c r="B1" s="30"/>
      <c r="C1" s="31"/>
      <c r="D1" s="31"/>
      <c r="E1" s="31"/>
      <c r="F1" s="31"/>
      <c r="G1" s="80" t="s">
        <v>170</v>
      </c>
      <c r="H1" s="80"/>
      <c r="I1" s="80"/>
    </row>
    <row r="2" spans="2:187" ht="17.25">
      <c r="B2" s="26" t="s">
        <v>55</v>
      </c>
      <c r="C2" s="18" t="s">
        <v>163</v>
      </c>
      <c r="D2" s="18" t="s">
        <v>164</v>
      </c>
      <c r="E2" s="18" t="s">
        <v>165</v>
      </c>
      <c r="F2" s="18" t="s">
        <v>166</v>
      </c>
      <c r="G2" s="18" t="s">
        <v>163</v>
      </c>
      <c r="H2" s="18" t="s">
        <v>164</v>
      </c>
      <c r="I2" s="18" t="s">
        <v>165</v>
      </c>
    </row>
    <row r="3" spans="2:187">
      <c r="B3" s="27">
        <v>1</v>
      </c>
      <c r="C3" s="60">
        <v>0.1</v>
      </c>
      <c r="D3" s="60">
        <v>0.15</v>
      </c>
      <c r="E3" s="60">
        <v>0.15</v>
      </c>
      <c r="F3" s="63">
        <v>1</v>
      </c>
      <c r="G3" s="63">
        <v>116</v>
      </c>
      <c r="H3" s="63">
        <v>105</v>
      </c>
      <c r="I3" s="63">
        <v>286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21"/>
      <c r="BB3" s="21"/>
      <c r="BC3" s="21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3"/>
      <c r="BY3" s="23"/>
      <c r="BZ3" s="23"/>
      <c r="CA3" s="24"/>
      <c r="CB3" s="24"/>
      <c r="CC3" s="24"/>
      <c r="CD3" s="22"/>
      <c r="CE3" s="22"/>
      <c r="CF3" s="22"/>
      <c r="CG3" s="22"/>
      <c r="CH3" s="22"/>
      <c r="CI3" s="22"/>
      <c r="CJ3" s="23"/>
      <c r="CK3" s="23"/>
      <c r="CL3" s="22"/>
      <c r="CM3" s="22"/>
      <c r="CN3" s="22"/>
      <c r="CO3" s="22"/>
      <c r="CP3" s="22"/>
      <c r="CQ3" s="21"/>
      <c r="CR3" s="21"/>
      <c r="CS3" s="21"/>
      <c r="CT3" s="21"/>
      <c r="CU3" s="21"/>
      <c r="CV3" s="21"/>
      <c r="CW3" s="21"/>
      <c r="CX3" s="21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3"/>
      <c r="DO3" s="23"/>
      <c r="DP3" s="23"/>
      <c r="DQ3" s="24"/>
      <c r="DR3" s="24"/>
      <c r="DS3" s="24"/>
      <c r="DT3" s="22"/>
      <c r="DU3" s="22"/>
      <c r="DV3" s="22"/>
      <c r="DW3" s="22"/>
      <c r="DX3" s="22"/>
      <c r="DY3" s="23"/>
      <c r="DZ3" s="23"/>
      <c r="EA3" s="22"/>
      <c r="EB3" s="22"/>
      <c r="EC3" s="22"/>
      <c r="ED3" s="22"/>
      <c r="EE3" s="22"/>
      <c r="EF3" s="21"/>
      <c r="EG3" s="21"/>
      <c r="EH3" s="21"/>
      <c r="EI3" s="21"/>
      <c r="EJ3" s="21"/>
      <c r="EK3" s="21"/>
      <c r="EL3" s="21"/>
      <c r="EM3" s="21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3"/>
      <c r="FI3" s="23"/>
      <c r="FJ3" s="23"/>
      <c r="FK3" s="24"/>
      <c r="FL3" s="24"/>
      <c r="FM3" s="24"/>
      <c r="FN3" s="22"/>
      <c r="FO3" s="22"/>
      <c r="FP3" s="22"/>
      <c r="FQ3" s="22"/>
      <c r="FR3" s="22"/>
      <c r="FS3" s="22"/>
      <c r="FT3" s="23"/>
      <c r="FU3" s="23"/>
      <c r="FV3" s="22"/>
      <c r="FW3" s="22"/>
      <c r="FX3" s="22"/>
      <c r="FY3" s="22"/>
      <c r="FZ3" s="22"/>
      <c r="GA3" s="21"/>
      <c r="GB3" s="21"/>
      <c r="GC3" s="21"/>
      <c r="GD3" s="21"/>
      <c r="GE3" s="21"/>
    </row>
    <row r="4" spans="2:187">
      <c r="B4" s="27">
        <v>1</v>
      </c>
      <c r="C4" s="60">
        <v>0.25</v>
      </c>
      <c r="D4" s="60">
        <v>0.1</v>
      </c>
      <c r="E4" s="60">
        <v>0.1</v>
      </c>
      <c r="F4" s="64">
        <v>2</v>
      </c>
      <c r="G4" s="63">
        <v>126</v>
      </c>
      <c r="H4" s="64">
        <v>107</v>
      </c>
      <c r="I4" s="64">
        <v>175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</row>
    <row r="5" spans="2:187">
      <c r="B5" s="27">
        <v>1</v>
      </c>
      <c r="C5" s="60">
        <v>0.65</v>
      </c>
      <c r="D5" s="60">
        <v>0.75</v>
      </c>
      <c r="E5" s="60">
        <v>0.75</v>
      </c>
      <c r="F5" s="64">
        <v>3</v>
      </c>
      <c r="G5" s="63">
        <v>109</v>
      </c>
      <c r="H5" s="64">
        <v>132</v>
      </c>
      <c r="I5" s="64">
        <v>260</v>
      </c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</row>
    <row r="6" spans="2:187">
      <c r="B6" s="27">
        <v>2</v>
      </c>
      <c r="C6" s="61">
        <v>0.05</v>
      </c>
      <c r="D6" s="61">
        <v>0.05</v>
      </c>
      <c r="E6" s="61">
        <v>0.1</v>
      </c>
      <c r="F6" s="64">
        <v>4</v>
      </c>
      <c r="G6" s="63">
        <v>96</v>
      </c>
      <c r="H6" s="64">
        <v>96</v>
      </c>
      <c r="I6" s="64">
        <v>253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</row>
    <row r="7" spans="2:187">
      <c r="B7" s="27">
        <v>3</v>
      </c>
      <c r="C7" s="61">
        <v>0.1</v>
      </c>
      <c r="D7" s="61">
        <v>0.1</v>
      </c>
      <c r="E7" s="61">
        <v>0.15</v>
      </c>
      <c r="F7" s="63">
        <v>5</v>
      </c>
      <c r="G7" s="63">
        <v>80</v>
      </c>
      <c r="H7" s="63">
        <v>68</v>
      </c>
      <c r="I7" s="63">
        <v>212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21"/>
      <c r="BB7" s="21"/>
      <c r="BC7" s="21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3"/>
      <c r="BY7" s="23"/>
      <c r="BZ7" s="23"/>
      <c r="CA7" s="24"/>
      <c r="CB7" s="24"/>
      <c r="CC7" s="24"/>
      <c r="CD7" s="22"/>
      <c r="CE7" s="22"/>
      <c r="CF7" s="22"/>
      <c r="CG7" s="22"/>
      <c r="CH7" s="22"/>
      <c r="CI7" s="22"/>
      <c r="CJ7" s="23"/>
      <c r="CK7" s="23"/>
      <c r="CL7" s="22"/>
      <c r="CM7" s="22"/>
      <c r="CN7" s="22"/>
      <c r="CO7" s="22"/>
      <c r="CP7" s="22"/>
      <c r="CQ7" s="21"/>
      <c r="CR7" s="21"/>
      <c r="CS7" s="21"/>
      <c r="CT7" s="21"/>
      <c r="CU7" s="21"/>
      <c r="CV7" s="21"/>
      <c r="CW7" s="21"/>
      <c r="CX7" s="21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3"/>
      <c r="DO7" s="23"/>
      <c r="DP7" s="23"/>
      <c r="DQ7" s="24"/>
      <c r="DR7" s="24"/>
      <c r="DS7" s="24"/>
      <c r="DT7" s="22"/>
      <c r="DU7" s="22"/>
      <c r="DV7" s="22"/>
      <c r="DW7" s="22"/>
      <c r="DX7" s="22"/>
      <c r="DY7" s="23"/>
      <c r="DZ7" s="23"/>
      <c r="EA7" s="22"/>
      <c r="EB7" s="22"/>
      <c r="EC7" s="22"/>
      <c r="ED7" s="22"/>
      <c r="EE7" s="22"/>
      <c r="EF7" s="21"/>
      <c r="EG7" s="21"/>
      <c r="EH7" s="21"/>
      <c r="EI7" s="21"/>
      <c r="EJ7" s="21"/>
      <c r="EK7" s="21"/>
      <c r="EL7" s="21"/>
      <c r="EM7" s="21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3"/>
      <c r="FI7" s="23"/>
      <c r="FJ7" s="23"/>
      <c r="FK7" s="24"/>
      <c r="FL7" s="24"/>
      <c r="FM7" s="24"/>
      <c r="FN7" s="22"/>
      <c r="FO7" s="22"/>
      <c r="FP7" s="22"/>
      <c r="FQ7" s="22"/>
      <c r="FR7" s="22"/>
      <c r="FS7" s="22"/>
      <c r="FT7" s="23"/>
      <c r="FU7" s="23"/>
      <c r="FV7" s="22"/>
      <c r="FW7" s="22"/>
      <c r="FX7" s="22"/>
      <c r="FY7" s="22"/>
      <c r="FZ7" s="22"/>
      <c r="GA7" s="21"/>
      <c r="GB7" s="21"/>
      <c r="GC7" s="21"/>
      <c r="GD7" s="21"/>
      <c r="GE7" s="21"/>
    </row>
    <row r="8" spans="2:187">
      <c r="B8" s="27">
        <v>4</v>
      </c>
      <c r="C8" s="61">
        <v>0.15</v>
      </c>
      <c r="D8" s="61">
        <v>0.15</v>
      </c>
      <c r="E8" s="61">
        <v>0.2</v>
      </c>
      <c r="F8" s="63">
        <v>6</v>
      </c>
      <c r="G8" s="63">
        <v>95</v>
      </c>
      <c r="H8" s="63">
        <v>85</v>
      </c>
      <c r="I8" s="63">
        <v>205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21"/>
      <c r="BB8" s="21"/>
      <c r="BC8" s="21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3"/>
      <c r="BY8" s="23"/>
      <c r="BZ8" s="23"/>
      <c r="CA8" s="24"/>
      <c r="CB8" s="24"/>
      <c r="CC8" s="24"/>
      <c r="CD8" s="22"/>
      <c r="CE8" s="22"/>
      <c r="CF8" s="22"/>
      <c r="CG8" s="22"/>
      <c r="CH8" s="22"/>
      <c r="CI8" s="22"/>
      <c r="CJ8" s="23"/>
      <c r="CK8" s="23"/>
      <c r="CL8" s="22"/>
      <c r="CM8" s="22"/>
      <c r="CN8" s="22"/>
      <c r="CO8" s="22"/>
      <c r="CP8" s="22"/>
      <c r="CQ8" s="21"/>
      <c r="CR8" s="21"/>
      <c r="CS8" s="21"/>
      <c r="CT8" s="21"/>
      <c r="CU8" s="21"/>
      <c r="CV8" s="21"/>
      <c r="CW8" s="21"/>
      <c r="CX8" s="21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3"/>
      <c r="DO8" s="23"/>
      <c r="DP8" s="23"/>
      <c r="DQ8" s="24"/>
      <c r="DR8" s="24"/>
      <c r="DS8" s="24"/>
      <c r="DT8" s="22"/>
      <c r="DU8" s="22"/>
      <c r="DV8" s="22"/>
      <c r="DW8" s="22"/>
      <c r="DX8" s="22"/>
      <c r="DY8" s="23"/>
      <c r="DZ8" s="23"/>
      <c r="EA8" s="22"/>
      <c r="EB8" s="22"/>
      <c r="EC8" s="22"/>
      <c r="ED8" s="22"/>
      <c r="EE8" s="22"/>
      <c r="EF8" s="21"/>
      <c r="EG8" s="21"/>
      <c r="EH8" s="21"/>
      <c r="EI8" s="21"/>
      <c r="EJ8" s="21"/>
      <c r="EK8" s="21"/>
      <c r="EL8" s="21"/>
      <c r="EM8" s="21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3"/>
      <c r="FI8" s="23"/>
      <c r="FJ8" s="23"/>
      <c r="FK8" s="24"/>
      <c r="FL8" s="24"/>
      <c r="FM8" s="24"/>
      <c r="FN8" s="22"/>
      <c r="FO8" s="22"/>
      <c r="FP8" s="22"/>
      <c r="FQ8" s="22"/>
      <c r="FR8" s="22"/>
      <c r="FS8" s="22"/>
      <c r="FT8" s="23"/>
      <c r="FU8" s="23"/>
      <c r="FV8" s="22"/>
      <c r="FW8" s="22"/>
      <c r="FX8" s="22"/>
      <c r="FY8" s="22"/>
      <c r="FZ8" s="22"/>
      <c r="GA8" s="21"/>
      <c r="GB8" s="21"/>
      <c r="GC8" s="21"/>
      <c r="GD8" s="21"/>
      <c r="GE8" s="21"/>
    </row>
    <row r="9" spans="2:187">
      <c r="B9" s="27" t="s">
        <v>16</v>
      </c>
      <c r="C9" s="61">
        <v>0.2</v>
      </c>
      <c r="D9" s="61">
        <v>0.2</v>
      </c>
      <c r="E9" s="61">
        <v>0.25</v>
      </c>
      <c r="F9" s="63">
        <v>7</v>
      </c>
      <c r="G9" s="63">
        <v>78</v>
      </c>
      <c r="H9" s="63">
        <v>63</v>
      </c>
      <c r="I9" s="63">
        <v>254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21"/>
      <c r="BB9" s="21"/>
      <c r="BC9" s="21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3"/>
      <c r="BY9" s="23"/>
      <c r="BZ9" s="23"/>
      <c r="CA9" s="24"/>
      <c r="CB9" s="24"/>
      <c r="CC9" s="24"/>
      <c r="CD9" s="22"/>
      <c r="CE9" s="22"/>
      <c r="CF9" s="22"/>
      <c r="CG9" s="22"/>
      <c r="CH9" s="22"/>
      <c r="CI9" s="22"/>
      <c r="CJ9" s="23"/>
      <c r="CK9" s="23"/>
      <c r="CL9" s="22"/>
      <c r="CM9" s="22"/>
      <c r="CN9" s="22"/>
      <c r="CO9" s="22"/>
      <c r="CP9" s="22"/>
      <c r="CQ9" s="21"/>
      <c r="CR9" s="21"/>
      <c r="CS9" s="21"/>
      <c r="CT9" s="21"/>
      <c r="CU9" s="21"/>
      <c r="CV9" s="21"/>
      <c r="CW9" s="21"/>
      <c r="CX9" s="21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3"/>
      <c r="DO9" s="23"/>
      <c r="DP9" s="23"/>
      <c r="DQ9" s="24"/>
      <c r="DR9" s="24"/>
      <c r="DS9" s="24"/>
      <c r="DT9" s="22"/>
      <c r="DU9" s="22"/>
      <c r="DV9" s="22"/>
      <c r="DW9" s="22"/>
      <c r="DX9" s="22"/>
      <c r="DY9" s="23"/>
      <c r="DZ9" s="23"/>
      <c r="EA9" s="22"/>
      <c r="EB9" s="22"/>
      <c r="EC9" s="22"/>
      <c r="ED9" s="22"/>
      <c r="EE9" s="22"/>
      <c r="EF9" s="21"/>
      <c r="EG9" s="21"/>
      <c r="EH9" s="21"/>
      <c r="EI9" s="21"/>
      <c r="EJ9" s="21"/>
      <c r="EK9" s="21"/>
      <c r="EL9" s="21"/>
      <c r="EM9" s="21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3"/>
      <c r="FI9" s="23"/>
      <c r="FJ9" s="23"/>
      <c r="FK9" s="24"/>
      <c r="FL9" s="24"/>
      <c r="FM9" s="24"/>
      <c r="FN9" s="22"/>
      <c r="FO9" s="22"/>
      <c r="FP9" s="22"/>
      <c r="FQ9" s="22"/>
      <c r="FR9" s="22"/>
      <c r="FS9" s="22"/>
      <c r="FT9" s="23"/>
      <c r="FU9" s="23"/>
      <c r="FV9" s="22"/>
      <c r="FW9" s="22"/>
      <c r="FX9" s="22"/>
      <c r="FY9" s="22"/>
      <c r="FZ9" s="22"/>
      <c r="GA9" s="21"/>
      <c r="GB9" s="21"/>
      <c r="GC9" s="21"/>
      <c r="GD9" s="21"/>
      <c r="GE9" s="21"/>
    </row>
    <row r="10" spans="2:187">
      <c r="B10" s="27" t="s">
        <v>18</v>
      </c>
      <c r="C10" s="61">
        <v>0.25</v>
      </c>
      <c r="D10" s="61">
        <v>0.25</v>
      </c>
      <c r="E10" s="61">
        <v>0.3</v>
      </c>
      <c r="F10" s="63">
        <v>8</v>
      </c>
      <c r="G10" s="63">
        <v>84</v>
      </c>
      <c r="H10" s="63">
        <v>98</v>
      </c>
      <c r="I10" s="63">
        <v>249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21"/>
      <c r="BB10" s="21"/>
      <c r="BC10" s="21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3"/>
      <c r="BY10" s="23"/>
      <c r="BZ10" s="23"/>
      <c r="CA10" s="24"/>
      <c r="CB10" s="24"/>
      <c r="CC10" s="24"/>
      <c r="CD10" s="22"/>
      <c r="CE10" s="22"/>
      <c r="CF10" s="22"/>
      <c r="CG10" s="22"/>
      <c r="CH10" s="22"/>
      <c r="CI10" s="22"/>
      <c r="CJ10" s="23"/>
      <c r="CK10" s="23"/>
      <c r="CL10" s="22"/>
      <c r="CM10" s="22"/>
      <c r="CN10" s="22"/>
      <c r="CO10" s="22"/>
      <c r="CP10" s="22"/>
      <c r="CQ10" s="21"/>
      <c r="CR10" s="21"/>
      <c r="CS10" s="21"/>
      <c r="CT10" s="21"/>
      <c r="CU10" s="21"/>
      <c r="CV10" s="21"/>
      <c r="CW10" s="21"/>
      <c r="CX10" s="21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3"/>
      <c r="DO10" s="23"/>
      <c r="DP10" s="23"/>
      <c r="DQ10" s="24"/>
      <c r="DR10" s="24"/>
      <c r="DS10" s="24"/>
      <c r="DT10" s="22"/>
      <c r="DU10" s="22"/>
      <c r="DV10" s="22"/>
      <c r="DW10" s="22"/>
      <c r="DX10" s="22"/>
      <c r="DY10" s="23"/>
      <c r="DZ10" s="23"/>
      <c r="EA10" s="22"/>
      <c r="EB10" s="22"/>
      <c r="EC10" s="22"/>
      <c r="ED10" s="22"/>
      <c r="EE10" s="22"/>
      <c r="EF10" s="21"/>
      <c r="EG10" s="21"/>
      <c r="EH10" s="21"/>
      <c r="EI10" s="21"/>
      <c r="EJ10" s="21"/>
      <c r="EK10" s="21"/>
      <c r="EL10" s="21"/>
      <c r="EM10" s="21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3"/>
      <c r="FI10" s="23"/>
      <c r="FJ10" s="23"/>
      <c r="FK10" s="24"/>
      <c r="FL10" s="24"/>
      <c r="FM10" s="24"/>
      <c r="FN10" s="22"/>
      <c r="FO10" s="22"/>
      <c r="FP10" s="22"/>
      <c r="FQ10" s="22"/>
      <c r="FR10" s="22"/>
      <c r="FS10" s="22"/>
      <c r="FT10" s="23"/>
      <c r="FU10" s="23"/>
      <c r="FV10" s="22"/>
      <c r="FW10" s="22"/>
      <c r="FX10" s="22"/>
      <c r="FY10" s="22"/>
      <c r="FZ10" s="22"/>
      <c r="GA10" s="21"/>
      <c r="GB10" s="21"/>
      <c r="GC10" s="21"/>
      <c r="GD10" s="21"/>
      <c r="GE10" s="21"/>
    </row>
    <row r="11" spans="2:187">
      <c r="B11" s="27" t="s">
        <v>35</v>
      </c>
      <c r="C11" s="61">
        <v>0.1</v>
      </c>
      <c r="D11" s="61">
        <v>0.1</v>
      </c>
      <c r="E11" s="61">
        <v>0.15</v>
      </c>
      <c r="F11" s="64">
        <v>9</v>
      </c>
      <c r="G11" s="63">
        <v>98</v>
      </c>
      <c r="H11" s="64">
        <v>87</v>
      </c>
      <c r="I11" s="64">
        <v>232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</row>
    <row r="12" spans="2:187">
      <c r="B12" s="27" t="s">
        <v>34</v>
      </c>
      <c r="C12" s="61">
        <v>0.25</v>
      </c>
      <c r="D12" s="61">
        <v>0.25</v>
      </c>
      <c r="E12" s="61">
        <v>0.3</v>
      </c>
      <c r="F12" s="64">
        <v>10</v>
      </c>
      <c r="G12" s="63">
        <v>68</v>
      </c>
      <c r="H12" s="64">
        <v>56</v>
      </c>
      <c r="I12" s="64">
        <v>151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</row>
    <row r="13" spans="2:187">
      <c r="B13" s="27" t="s">
        <v>20</v>
      </c>
      <c r="C13" s="61">
        <v>0.1</v>
      </c>
      <c r="D13" s="61">
        <v>0.1</v>
      </c>
      <c r="E13" s="61">
        <v>0.15</v>
      </c>
      <c r="F13" s="16" t="s">
        <v>167</v>
      </c>
      <c r="G13" s="58">
        <f>AVERAGE(G3:G12)</f>
        <v>95</v>
      </c>
      <c r="H13" s="58">
        <f t="shared" ref="H13:I13" si="0">AVERAGE(H3:H12)</f>
        <v>89.7</v>
      </c>
      <c r="I13" s="58">
        <f t="shared" si="0"/>
        <v>227.7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</row>
    <row r="14" spans="2:187">
      <c r="B14" s="27" t="s">
        <v>146</v>
      </c>
      <c r="C14" s="61">
        <v>0.1</v>
      </c>
      <c r="D14" s="61">
        <v>0.1</v>
      </c>
      <c r="E14" s="61">
        <v>0.15</v>
      </c>
      <c r="F14" s="16" t="s">
        <v>168</v>
      </c>
      <c r="G14" s="58">
        <f>STDEV(G3:G12)/SQRT(10)</f>
        <v>5.7464965172026528</v>
      </c>
      <c r="H14" s="58">
        <f t="shared" ref="H14:I14" si="1">STDEV(H3:H12)/SQRT(10)</f>
        <v>7.2878132675187466</v>
      </c>
      <c r="I14" s="58">
        <f t="shared" si="1"/>
        <v>13.194316958448425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</row>
    <row r="15" spans="2:187">
      <c r="B15" s="27" t="s">
        <v>146</v>
      </c>
      <c r="C15" s="61">
        <v>0.2</v>
      </c>
      <c r="D15" s="61">
        <v>0.2</v>
      </c>
      <c r="E15" s="61">
        <v>0.25</v>
      </c>
      <c r="F15" s="17" t="s">
        <v>169</v>
      </c>
      <c r="G15" s="58"/>
      <c r="H15" s="59">
        <f>TTEST($G$3:$G$12,H3:H12,2,1)</f>
        <v>0.24843925903335939</v>
      </c>
      <c r="I15" s="59">
        <f>TTEST($G$3:$G$12,I3:I12,2,1)</f>
        <v>3.029722160851484E-6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21"/>
      <c r="BB15" s="21"/>
      <c r="BC15" s="21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3"/>
      <c r="BY15" s="23"/>
      <c r="BZ15" s="23"/>
      <c r="CA15" s="24"/>
      <c r="CB15" s="24"/>
      <c r="CC15" s="24"/>
      <c r="CD15" s="22"/>
      <c r="CE15" s="22"/>
      <c r="CF15" s="22"/>
      <c r="CG15" s="22"/>
      <c r="CH15" s="22"/>
      <c r="CI15" s="22"/>
      <c r="CJ15" s="23"/>
      <c r="CK15" s="23"/>
      <c r="CL15" s="22"/>
      <c r="CM15" s="22"/>
      <c r="CN15" s="22"/>
      <c r="CO15" s="22"/>
      <c r="CP15" s="22"/>
      <c r="CQ15" s="21"/>
      <c r="CR15" s="21"/>
      <c r="CS15" s="21"/>
      <c r="CT15" s="21"/>
      <c r="CU15" s="21"/>
      <c r="CV15" s="21"/>
      <c r="CW15" s="21"/>
      <c r="CX15" s="21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3"/>
      <c r="DO15" s="23"/>
      <c r="DP15" s="23"/>
      <c r="DQ15" s="24"/>
      <c r="DR15" s="24"/>
      <c r="DS15" s="24"/>
      <c r="DT15" s="22"/>
      <c r="DU15" s="22"/>
      <c r="DV15" s="22"/>
      <c r="DW15" s="22"/>
      <c r="DX15" s="22"/>
      <c r="DY15" s="23"/>
      <c r="DZ15" s="23"/>
      <c r="EA15" s="22"/>
      <c r="EB15" s="22"/>
      <c r="EC15" s="22"/>
      <c r="ED15" s="22"/>
      <c r="EE15" s="22"/>
      <c r="EF15" s="21"/>
      <c r="EG15" s="21"/>
      <c r="EH15" s="21"/>
      <c r="EI15" s="21"/>
      <c r="EJ15" s="21"/>
      <c r="EK15" s="21"/>
      <c r="EL15" s="21"/>
      <c r="EM15" s="21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3"/>
      <c r="FI15" s="23"/>
      <c r="FJ15" s="23"/>
      <c r="FK15" s="24"/>
      <c r="FL15" s="24"/>
      <c r="FM15" s="24"/>
      <c r="FN15" s="22"/>
      <c r="FO15" s="22"/>
      <c r="FP15" s="22"/>
      <c r="FQ15" s="22"/>
      <c r="FR15" s="22"/>
      <c r="FS15" s="22"/>
      <c r="FT15" s="23"/>
      <c r="FU15" s="23"/>
      <c r="FV15" s="22"/>
      <c r="FW15" s="22"/>
      <c r="FX15" s="22"/>
      <c r="FY15" s="22"/>
      <c r="FZ15" s="22"/>
      <c r="GA15" s="21"/>
      <c r="GB15" s="21"/>
      <c r="GC15" s="21"/>
      <c r="GD15" s="21"/>
      <c r="GE15" s="21"/>
    </row>
    <row r="16" spans="2:187">
      <c r="B16" s="27" t="s">
        <v>146</v>
      </c>
      <c r="C16" s="61">
        <v>0.05</v>
      </c>
      <c r="D16" s="61">
        <v>0.05</v>
      </c>
      <c r="E16" s="61">
        <v>0.1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21"/>
      <c r="BB16" s="21"/>
      <c r="BC16" s="21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3"/>
      <c r="BY16" s="23"/>
      <c r="BZ16" s="23"/>
      <c r="CA16" s="24"/>
      <c r="CB16" s="24"/>
      <c r="CC16" s="24"/>
      <c r="CD16" s="22"/>
      <c r="CE16" s="22"/>
      <c r="CF16" s="22"/>
      <c r="CG16" s="22"/>
      <c r="CH16" s="22"/>
      <c r="CI16" s="22"/>
      <c r="CJ16" s="23"/>
      <c r="CK16" s="23"/>
      <c r="CL16" s="22"/>
      <c r="CM16" s="22"/>
      <c r="CN16" s="22"/>
      <c r="CO16" s="22"/>
      <c r="CP16" s="22"/>
      <c r="CQ16" s="21"/>
      <c r="CR16" s="21"/>
      <c r="CS16" s="21"/>
      <c r="CT16" s="21"/>
      <c r="CU16" s="21"/>
      <c r="CV16" s="21"/>
      <c r="CW16" s="21"/>
      <c r="CX16" s="21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3"/>
      <c r="DO16" s="23"/>
      <c r="DP16" s="23"/>
      <c r="DQ16" s="24"/>
      <c r="DR16" s="24"/>
      <c r="DS16" s="24"/>
      <c r="DT16" s="22"/>
      <c r="DU16" s="22"/>
      <c r="DV16" s="22"/>
      <c r="DW16" s="22"/>
      <c r="DX16" s="22"/>
      <c r="DY16" s="23"/>
      <c r="DZ16" s="23"/>
      <c r="EA16" s="22"/>
      <c r="EB16" s="22"/>
      <c r="EC16" s="22"/>
      <c r="ED16" s="22"/>
      <c r="EE16" s="22"/>
      <c r="EF16" s="21"/>
      <c r="EG16" s="21"/>
      <c r="EH16" s="21"/>
      <c r="EI16" s="21"/>
      <c r="EJ16" s="21"/>
      <c r="EK16" s="21"/>
      <c r="EL16" s="21"/>
      <c r="EM16" s="21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3"/>
      <c r="FI16" s="23"/>
      <c r="FJ16" s="23"/>
      <c r="FK16" s="24"/>
      <c r="FL16" s="24"/>
      <c r="FM16" s="24"/>
      <c r="FN16" s="22"/>
      <c r="FO16" s="22"/>
      <c r="FP16" s="22"/>
      <c r="FQ16" s="22"/>
      <c r="FR16" s="22"/>
      <c r="FS16" s="22"/>
      <c r="FT16" s="23"/>
      <c r="FU16" s="23"/>
      <c r="FV16" s="22"/>
      <c r="FW16" s="22"/>
      <c r="FX16" s="22"/>
      <c r="FY16" s="22"/>
      <c r="FZ16" s="22"/>
      <c r="GA16" s="21"/>
      <c r="GB16" s="21"/>
      <c r="GC16" s="21"/>
      <c r="GD16" s="21"/>
      <c r="GE16" s="21"/>
    </row>
    <row r="17" spans="2:187">
      <c r="B17" s="27" t="s">
        <v>147</v>
      </c>
      <c r="C17" s="61">
        <v>0.1</v>
      </c>
      <c r="D17" s="61">
        <v>0.1</v>
      </c>
      <c r="E17" s="61">
        <v>0.15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21"/>
      <c r="BB17" s="21"/>
      <c r="BC17" s="21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3"/>
      <c r="BY17" s="23"/>
      <c r="BZ17" s="23"/>
      <c r="CA17" s="24"/>
      <c r="CB17" s="24"/>
      <c r="CC17" s="24"/>
      <c r="CD17" s="22"/>
      <c r="CE17" s="22"/>
      <c r="CF17" s="22"/>
      <c r="CG17" s="22"/>
      <c r="CH17" s="22"/>
      <c r="CI17" s="22"/>
      <c r="CJ17" s="23"/>
      <c r="CK17" s="23"/>
      <c r="CL17" s="22"/>
      <c r="CM17" s="22"/>
      <c r="CN17" s="22"/>
      <c r="CO17" s="22"/>
      <c r="CP17" s="22"/>
      <c r="CQ17" s="21"/>
      <c r="CR17" s="21"/>
      <c r="CS17" s="21"/>
      <c r="CT17" s="21"/>
      <c r="CU17" s="21"/>
      <c r="CV17" s="21"/>
      <c r="CW17" s="21"/>
      <c r="CX17" s="21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3"/>
      <c r="DO17" s="23"/>
      <c r="DP17" s="23"/>
      <c r="DQ17" s="24"/>
      <c r="DR17" s="24"/>
      <c r="DS17" s="24"/>
      <c r="DT17" s="22"/>
      <c r="DU17" s="22"/>
      <c r="DV17" s="22"/>
      <c r="DW17" s="22"/>
      <c r="DX17" s="22"/>
      <c r="DY17" s="23"/>
      <c r="DZ17" s="23"/>
      <c r="EA17" s="22"/>
      <c r="EB17" s="22"/>
      <c r="EC17" s="22"/>
      <c r="ED17" s="22"/>
      <c r="EE17" s="22"/>
      <c r="EF17" s="21"/>
      <c r="EG17" s="21"/>
      <c r="EH17" s="21"/>
      <c r="EI17" s="21"/>
      <c r="EJ17" s="21"/>
      <c r="EK17" s="21"/>
      <c r="EL17" s="21"/>
      <c r="EM17" s="21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3"/>
      <c r="FI17" s="23"/>
      <c r="FJ17" s="23"/>
      <c r="FK17" s="24"/>
      <c r="FL17" s="24"/>
      <c r="FM17" s="24"/>
      <c r="FN17" s="22"/>
      <c r="FO17" s="22"/>
      <c r="FP17" s="22"/>
      <c r="FQ17" s="22"/>
      <c r="FR17" s="22"/>
      <c r="FS17" s="22"/>
      <c r="FT17" s="23"/>
      <c r="FU17" s="23"/>
      <c r="FV17" s="22"/>
      <c r="FW17" s="22"/>
      <c r="FX17" s="22"/>
      <c r="FY17" s="22"/>
      <c r="FZ17" s="22"/>
      <c r="GA17" s="21"/>
      <c r="GB17" s="21"/>
      <c r="GC17" s="21"/>
      <c r="GD17" s="21"/>
      <c r="GE17" s="21"/>
    </row>
    <row r="18" spans="2:187">
      <c r="B18" s="28" t="s">
        <v>148</v>
      </c>
      <c r="C18" s="62">
        <v>0.2</v>
      </c>
      <c r="D18" s="62">
        <v>0.2</v>
      </c>
      <c r="E18" s="62">
        <v>0.25</v>
      </c>
      <c r="F18" s="29"/>
      <c r="G18" s="29"/>
      <c r="H18" s="29"/>
      <c r="I18" s="29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21"/>
      <c r="BB18" s="21"/>
      <c r="BC18" s="21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3"/>
      <c r="BY18" s="23"/>
      <c r="BZ18" s="23"/>
      <c r="CA18" s="24"/>
      <c r="CB18" s="24"/>
      <c r="CC18" s="24"/>
      <c r="CD18" s="22"/>
      <c r="CE18" s="22"/>
      <c r="CF18" s="22"/>
      <c r="CG18" s="22"/>
      <c r="CH18" s="22"/>
      <c r="CI18" s="22"/>
      <c r="CJ18" s="23"/>
      <c r="CK18" s="23"/>
      <c r="CL18" s="22"/>
      <c r="CM18" s="22"/>
      <c r="CN18" s="22"/>
      <c r="CO18" s="22"/>
      <c r="CP18" s="22"/>
      <c r="CQ18" s="21"/>
      <c r="CR18" s="21"/>
      <c r="CS18" s="21"/>
      <c r="CT18" s="21"/>
      <c r="CU18" s="21"/>
      <c r="CV18" s="21"/>
      <c r="CW18" s="21"/>
      <c r="CX18" s="21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3"/>
      <c r="DO18" s="23"/>
      <c r="DP18" s="23"/>
      <c r="DQ18" s="24"/>
      <c r="DR18" s="24"/>
      <c r="DS18" s="24"/>
      <c r="DT18" s="22"/>
      <c r="DU18" s="22"/>
      <c r="DV18" s="22"/>
      <c r="DW18" s="22"/>
      <c r="DX18" s="22"/>
      <c r="DY18" s="23"/>
      <c r="DZ18" s="23"/>
      <c r="EA18" s="22"/>
      <c r="EB18" s="22"/>
      <c r="EC18" s="22"/>
      <c r="ED18" s="22"/>
      <c r="EE18" s="22"/>
      <c r="EF18" s="21"/>
      <c r="EG18" s="21"/>
      <c r="EH18" s="21"/>
      <c r="EI18" s="21"/>
      <c r="EJ18" s="21"/>
      <c r="EK18" s="21"/>
      <c r="EL18" s="21"/>
      <c r="EM18" s="21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3"/>
      <c r="FI18" s="23"/>
      <c r="FJ18" s="23"/>
      <c r="FK18" s="24"/>
      <c r="FL18" s="24"/>
      <c r="FM18" s="24"/>
      <c r="FN18" s="22"/>
      <c r="FO18" s="22"/>
      <c r="FP18" s="22"/>
      <c r="FQ18" s="22"/>
      <c r="FR18" s="22"/>
      <c r="FS18" s="22"/>
      <c r="FT18" s="23"/>
      <c r="FU18" s="23"/>
      <c r="FV18" s="22"/>
      <c r="FW18" s="22"/>
      <c r="FX18" s="22"/>
      <c r="FY18" s="22"/>
      <c r="FZ18" s="22"/>
      <c r="GA18" s="21"/>
      <c r="GB18" s="21"/>
      <c r="GC18" s="21"/>
      <c r="GD18" s="21"/>
      <c r="GE18" s="21"/>
    </row>
    <row r="19" spans="2:187">
      <c r="B19" s="25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21"/>
      <c r="BB19" s="21"/>
      <c r="BC19" s="21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3"/>
      <c r="BY19" s="23"/>
      <c r="BZ19" s="23"/>
      <c r="CA19" s="24"/>
      <c r="CB19" s="24"/>
      <c r="CC19" s="24"/>
      <c r="CD19" s="22"/>
      <c r="CE19" s="22"/>
      <c r="CF19" s="22"/>
      <c r="CG19" s="22"/>
      <c r="CH19" s="22"/>
      <c r="CI19" s="22"/>
      <c r="CJ19" s="23"/>
      <c r="CK19" s="23"/>
      <c r="CL19" s="22"/>
      <c r="CM19" s="22"/>
      <c r="CN19" s="22"/>
      <c r="CO19" s="22"/>
      <c r="CP19" s="22"/>
      <c r="CQ19" s="21"/>
      <c r="CR19" s="21"/>
      <c r="CS19" s="21"/>
      <c r="CT19" s="21"/>
      <c r="CU19" s="21"/>
      <c r="CV19" s="21"/>
      <c r="CW19" s="21"/>
      <c r="CX19" s="21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3"/>
      <c r="DO19" s="23"/>
      <c r="DP19" s="23"/>
      <c r="DQ19" s="24"/>
      <c r="DR19" s="24"/>
      <c r="DS19" s="24"/>
      <c r="DT19" s="22"/>
      <c r="DU19" s="22"/>
      <c r="DV19" s="22"/>
      <c r="DW19" s="22"/>
      <c r="DX19" s="22"/>
      <c r="DY19" s="23"/>
      <c r="DZ19" s="23"/>
      <c r="EA19" s="22"/>
      <c r="EB19" s="22"/>
      <c r="EC19" s="22"/>
      <c r="ED19" s="22"/>
      <c r="EE19" s="22"/>
      <c r="EF19" s="21"/>
      <c r="EG19" s="21"/>
      <c r="EH19" s="21"/>
      <c r="EI19" s="21"/>
      <c r="EJ19" s="21"/>
      <c r="EK19" s="21"/>
      <c r="EL19" s="21"/>
      <c r="EM19" s="21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3"/>
      <c r="FI19" s="23"/>
      <c r="FJ19" s="23"/>
      <c r="FK19" s="24"/>
      <c r="FL19" s="24"/>
      <c r="FM19" s="24"/>
      <c r="FN19" s="22"/>
      <c r="FO19" s="22"/>
      <c r="FP19" s="22"/>
      <c r="FQ19" s="22"/>
      <c r="FR19" s="22"/>
      <c r="FS19" s="22"/>
      <c r="FT19" s="23"/>
      <c r="FU19" s="23"/>
      <c r="FV19" s="22"/>
      <c r="FW19" s="22"/>
      <c r="FX19" s="22"/>
      <c r="FY19" s="22"/>
      <c r="FZ19" s="22"/>
      <c r="GA19" s="21"/>
      <c r="GB19" s="21"/>
      <c r="GC19" s="21"/>
      <c r="GD19" s="21"/>
      <c r="GE19" s="21"/>
    </row>
    <row r="20" spans="2:187">
      <c r="B20" s="25"/>
      <c r="C20" s="17"/>
      <c r="D20" s="29" t="s">
        <v>75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21"/>
      <c r="BB20" s="21"/>
      <c r="BC20" s="21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3"/>
      <c r="BY20" s="23"/>
      <c r="BZ20" s="23"/>
      <c r="CA20" s="24"/>
      <c r="CB20" s="24"/>
      <c r="CC20" s="24"/>
      <c r="CD20" s="22"/>
      <c r="CE20" s="22"/>
      <c r="CF20" s="22"/>
      <c r="CG20" s="22"/>
      <c r="CH20" s="22"/>
      <c r="CI20" s="22"/>
      <c r="CJ20" s="23"/>
      <c r="CK20" s="23"/>
      <c r="CL20" s="22"/>
      <c r="CM20" s="22"/>
      <c r="CN20" s="22"/>
      <c r="CO20" s="22"/>
      <c r="CP20" s="22"/>
      <c r="CQ20" s="21"/>
      <c r="CR20" s="21"/>
      <c r="CS20" s="21"/>
      <c r="CT20" s="21"/>
      <c r="CU20" s="21"/>
      <c r="CV20" s="21"/>
      <c r="CW20" s="21"/>
      <c r="CX20" s="21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3"/>
      <c r="DO20" s="23"/>
      <c r="DP20" s="23"/>
      <c r="DQ20" s="24"/>
      <c r="DR20" s="24"/>
      <c r="DS20" s="24"/>
      <c r="DT20" s="22"/>
      <c r="DU20" s="22"/>
      <c r="DV20" s="22"/>
      <c r="DW20" s="22"/>
      <c r="DX20" s="22"/>
      <c r="DY20" s="23"/>
      <c r="DZ20" s="23"/>
      <c r="EA20" s="22"/>
      <c r="EB20" s="22"/>
      <c r="EC20" s="22"/>
      <c r="ED20" s="22"/>
      <c r="EE20" s="22"/>
      <c r="EF20" s="21"/>
      <c r="EG20" s="21"/>
      <c r="EH20" s="21"/>
      <c r="EI20" s="21"/>
      <c r="EJ20" s="21"/>
      <c r="EK20" s="21"/>
      <c r="EL20" s="21"/>
      <c r="EM20" s="21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3"/>
      <c r="FI20" s="23"/>
      <c r="FJ20" s="23"/>
      <c r="FK20" s="24"/>
      <c r="FL20" s="24"/>
      <c r="FM20" s="24"/>
      <c r="FN20" s="22"/>
      <c r="FO20" s="22"/>
      <c r="FP20" s="22"/>
      <c r="FQ20" s="22"/>
      <c r="FR20" s="22"/>
      <c r="FS20" s="22"/>
      <c r="FT20" s="23"/>
      <c r="FU20" s="23"/>
      <c r="FV20" s="22"/>
      <c r="FW20" s="22"/>
      <c r="FX20" s="22"/>
      <c r="FY20" s="22"/>
      <c r="FZ20" s="22"/>
      <c r="GA20" s="21"/>
      <c r="GB20" s="21"/>
      <c r="GC20" s="21"/>
      <c r="GD20" s="21"/>
      <c r="GE20" s="21"/>
    </row>
    <row r="21" spans="2:187">
      <c r="B21" s="81" t="s">
        <v>171</v>
      </c>
      <c r="C21" s="81"/>
      <c r="D21" s="19" t="e">
        <f ca="1">_xll.RiskOutput("Severity")+SUM(Lm!G22,Se!G22,Cj!G22)</f>
        <v>#VALUE!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21"/>
      <c r="BB21" s="21"/>
      <c r="BC21" s="21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3"/>
      <c r="BY21" s="23"/>
      <c r="BZ21" s="23"/>
      <c r="CA21" s="24"/>
      <c r="CB21" s="24"/>
      <c r="CC21" s="24"/>
      <c r="CD21" s="22"/>
      <c r="CE21" s="22"/>
      <c r="CF21" s="22"/>
      <c r="CG21" s="22"/>
      <c r="CH21" s="22"/>
      <c r="CI21" s="22"/>
      <c r="CJ21" s="23"/>
      <c r="CK21" s="23"/>
      <c r="CL21" s="22"/>
      <c r="CM21" s="22"/>
      <c r="CN21" s="22"/>
      <c r="CO21" s="22"/>
      <c r="CP21" s="22"/>
      <c r="CQ21" s="21"/>
      <c r="CR21" s="21"/>
      <c r="CS21" s="21"/>
      <c r="CT21" s="21"/>
      <c r="CU21" s="21"/>
      <c r="CV21" s="21"/>
      <c r="CW21" s="21"/>
      <c r="CX21" s="21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3"/>
      <c r="DO21" s="23"/>
      <c r="DP21" s="23"/>
      <c r="DQ21" s="24"/>
      <c r="DR21" s="24"/>
      <c r="DS21" s="24"/>
      <c r="DT21" s="22"/>
      <c r="DU21" s="22"/>
      <c r="DV21" s="22"/>
      <c r="DW21" s="22"/>
      <c r="DX21" s="22"/>
      <c r="DY21" s="23"/>
      <c r="DZ21" s="23"/>
      <c r="EA21" s="22"/>
      <c r="EB21" s="22"/>
      <c r="EC21" s="22"/>
      <c r="ED21" s="22"/>
      <c r="EE21" s="22"/>
      <c r="EF21" s="21"/>
      <c r="EG21" s="21"/>
      <c r="EH21" s="21"/>
      <c r="EI21" s="21"/>
      <c r="EJ21" s="21"/>
      <c r="EK21" s="21"/>
      <c r="EL21" s="21"/>
      <c r="EM21" s="21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3"/>
      <c r="FI21" s="23"/>
      <c r="FJ21" s="23"/>
      <c r="FK21" s="24"/>
      <c r="FL21" s="24"/>
      <c r="FM21" s="24"/>
      <c r="FN21" s="22"/>
      <c r="FO21" s="22"/>
      <c r="FP21" s="22"/>
      <c r="FQ21" s="22"/>
      <c r="FR21" s="22"/>
      <c r="FS21" s="22"/>
      <c r="FT21" s="23"/>
      <c r="FU21" s="23"/>
      <c r="FV21" s="22"/>
      <c r="FW21" s="22"/>
      <c r="FX21" s="22"/>
      <c r="FY21" s="22"/>
      <c r="FZ21" s="22"/>
      <c r="GA21" s="21"/>
      <c r="GB21" s="21"/>
      <c r="GC21" s="21"/>
      <c r="GD21" s="21"/>
      <c r="GE21" s="21"/>
    </row>
    <row r="22" spans="2:187">
      <c r="B22" s="25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21"/>
      <c r="BB22" s="21"/>
      <c r="BC22" s="21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3"/>
      <c r="BY22" s="23"/>
      <c r="BZ22" s="23"/>
      <c r="CA22" s="24"/>
      <c r="CB22" s="24"/>
      <c r="CC22" s="24"/>
      <c r="CD22" s="22"/>
      <c r="CE22" s="22"/>
      <c r="CF22" s="22"/>
      <c r="CG22" s="22"/>
      <c r="CH22" s="22"/>
      <c r="CI22" s="22"/>
      <c r="CJ22" s="23"/>
      <c r="CK22" s="23"/>
      <c r="CL22" s="22"/>
      <c r="CM22" s="22"/>
      <c r="CN22" s="22"/>
      <c r="CO22" s="22"/>
      <c r="CP22" s="22"/>
      <c r="CQ22" s="21"/>
      <c r="CR22" s="21"/>
      <c r="CS22" s="21"/>
      <c r="CT22" s="21"/>
      <c r="CU22" s="21"/>
      <c r="CV22" s="21"/>
      <c r="CW22" s="21"/>
      <c r="CX22" s="21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3"/>
      <c r="DO22" s="23"/>
      <c r="DP22" s="23"/>
      <c r="DQ22" s="24"/>
      <c r="DR22" s="24"/>
      <c r="DS22" s="24"/>
      <c r="DT22" s="22"/>
      <c r="DU22" s="22"/>
      <c r="DV22" s="22"/>
      <c r="DW22" s="22"/>
      <c r="DX22" s="22"/>
      <c r="DY22" s="23"/>
      <c r="DZ22" s="23"/>
      <c r="EA22" s="22"/>
      <c r="EB22" s="22"/>
      <c r="EC22" s="22"/>
      <c r="ED22" s="22"/>
      <c r="EE22" s="22"/>
      <c r="EF22" s="21"/>
      <c r="EG22" s="21"/>
      <c r="EH22" s="21"/>
      <c r="EI22" s="21"/>
      <c r="EJ22" s="21"/>
      <c r="EK22" s="21"/>
      <c r="EL22" s="21"/>
      <c r="EM22" s="21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3"/>
      <c r="FI22" s="23"/>
      <c r="FJ22" s="23"/>
      <c r="FK22" s="24"/>
      <c r="FL22" s="24"/>
      <c r="FM22" s="24"/>
      <c r="FN22" s="22"/>
      <c r="FO22" s="22"/>
      <c r="FP22" s="22"/>
      <c r="FQ22" s="22"/>
      <c r="FR22" s="22"/>
      <c r="FS22" s="22"/>
      <c r="FT22" s="23"/>
      <c r="FU22" s="23"/>
      <c r="FV22" s="22"/>
      <c r="FW22" s="22"/>
      <c r="FX22" s="22"/>
      <c r="FY22" s="22"/>
      <c r="FZ22" s="22"/>
      <c r="GA22" s="21"/>
      <c r="GB22" s="21"/>
      <c r="GC22" s="21"/>
      <c r="GD22" s="21"/>
      <c r="GE22" s="21"/>
    </row>
    <row r="23" spans="2:187">
      <c r="B23" s="25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21"/>
      <c r="BB23" s="21"/>
      <c r="BC23" s="21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3"/>
      <c r="BY23" s="23"/>
      <c r="BZ23" s="23"/>
      <c r="CA23" s="24"/>
      <c r="CB23" s="24"/>
      <c r="CC23" s="24"/>
      <c r="CD23" s="22"/>
      <c r="CE23" s="22"/>
      <c r="CF23" s="22"/>
      <c r="CG23" s="22"/>
      <c r="CH23" s="22"/>
      <c r="CI23" s="22"/>
      <c r="CJ23" s="23"/>
      <c r="CK23" s="23"/>
      <c r="CL23" s="22"/>
      <c r="CM23" s="22"/>
      <c r="CN23" s="22"/>
      <c r="CO23" s="22"/>
      <c r="CP23" s="22"/>
      <c r="CQ23" s="21"/>
      <c r="CR23" s="21"/>
      <c r="CS23" s="21"/>
      <c r="CT23" s="21"/>
      <c r="CU23" s="21"/>
      <c r="CV23" s="21"/>
      <c r="CW23" s="21"/>
      <c r="CX23" s="21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3"/>
      <c r="DO23" s="23"/>
      <c r="DP23" s="23"/>
      <c r="DQ23" s="24"/>
      <c r="DR23" s="24"/>
      <c r="DS23" s="24"/>
      <c r="DT23" s="22"/>
      <c r="DU23" s="22"/>
      <c r="DV23" s="22"/>
      <c r="DW23" s="22"/>
      <c r="DX23" s="22"/>
      <c r="DY23" s="23"/>
      <c r="DZ23" s="23"/>
      <c r="EA23" s="22"/>
      <c r="EB23" s="22"/>
      <c r="EC23" s="22"/>
      <c r="ED23" s="22"/>
      <c r="EE23" s="22"/>
      <c r="EF23" s="21"/>
      <c r="EG23" s="21"/>
      <c r="EH23" s="21"/>
      <c r="EI23" s="21"/>
      <c r="EJ23" s="21"/>
      <c r="EK23" s="21"/>
      <c r="EL23" s="21"/>
      <c r="EM23" s="21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3"/>
      <c r="FI23" s="23"/>
      <c r="FJ23" s="23"/>
      <c r="FK23" s="24"/>
      <c r="FL23" s="24"/>
      <c r="FM23" s="24"/>
      <c r="FN23" s="22"/>
      <c r="FO23" s="22"/>
      <c r="FP23" s="22"/>
      <c r="FQ23" s="22"/>
      <c r="FR23" s="22"/>
      <c r="FS23" s="22"/>
      <c r="FT23" s="23"/>
      <c r="FU23" s="23"/>
      <c r="FV23" s="22"/>
      <c r="FW23" s="22"/>
      <c r="FX23" s="22"/>
      <c r="FY23" s="22"/>
      <c r="FZ23" s="22"/>
      <c r="GA23" s="21"/>
      <c r="GB23" s="21"/>
      <c r="GC23" s="21"/>
      <c r="GD23" s="21"/>
      <c r="GE23" s="21"/>
    </row>
    <row r="24" spans="2:187">
      <c r="B24" s="25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21"/>
      <c r="BB24" s="21"/>
      <c r="BC24" s="21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3"/>
      <c r="BY24" s="23"/>
      <c r="BZ24" s="23"/>
      <c r="CA24" s="24"/>
      <c r="CB24" s="24"/>
      <c r="CC24" s="24"/>
      <c r="CD24" s="22"/>
      <c r="CE24" s="22"/>
      <c r="CF24" s="22"/>
      <c r="CG24" s="22"/>
      <c r="CH24" s="22"/>
      <c r="CI24" s="22"/>
      <c r="CJ24" s="23"/>
      <c r="CK24" s="23"/>
      <c r="CL24" s="22"/>
      <c r="CM24" s="22"/>
      <c r="CN24" s="22"/>
      <c r="CO24" s="22"/>
      <c r="CP24" s="22"/>
      <c r="CQ24" s="21"/>
      <c r="CR24" s="21"/>
      <c r="CS24" s="21"/>
      <c r="CT24" s="21"/>
      <c r="CU24" s="21"/>
      <c r="CV24" s="21"/>
      <c r="CW24" s="21"/>
      <c r="CX24" s="21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3"/>
      <c r="DO24" s="23"/>
      <c r="DP24" s="23"/>
      <c r="DQ24" s="24"/>
      <c r="DR24" s="24"/>
      <c r="DS24" s="24"/>
      <c r="DT24" s="22"/>
      <c r="DU24" s="22"/>
      <c r="DV24" s="22"/>
      <c r="DW24" s="22"/>
      <c r="DX24" s="22"/>
      <c r="DY24" s="23"/>
      <c r="DZ24" s="23"/>
      <c r="EA24" s="22"/>
      <c r="EB24" s="22"/>
      <c r="EC24" s="22"/>
      <c r="ED24" s="22"/>
      <c r="EE24" s="22"/>
      <c r="EF24" s="21"/>
      <c r="EG24" s="21"/>
      <c r="EH24" s="21"/>
      <c r="EI24" s="21"/>
      <c r="EJ24" s="21"/>
      <c r="EK24" s="21"/>
      <c r="EL24" s="21"/>
      <c r="EM24" s="21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3"/>
      <c r="FI24" s="23"/>
      <c r="FJ24" s="23"/>
      <c r="FK24" s="24"/>
      <c r="FL24" s="24"/>
      <c r="FM24" s="24"/>
      <c r="FN24" s="22"/>
      <c r="FO24" s="22"/>
      <c r="FP24" s="22"/>
      <c r="FQ24" s="22"/>
      <c r="FR24" s="22"/>
      <c r="FS24" s="22"/>
      <c r="FT24" s="23"/>
      <c r="FU24" s="23"/>
      <c r="FV24" s="22"/>
      <c r="FW24" s="22"/>
      <c r="FX24" s="22"/>
      <c r="FY24" s="22"/>
      <c r="FZ24" s="22"/>
      <c r="GA24" s="21"/>
      <c r="GB24" s="21"/>
      <c r="GC24" s="21"/>
      <c r="GD24" s="21"/>
      <c r="GE24" s="21"/>
    </row>
    <row r="25" spans="2:187">
      <c r="B25" s="25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21"/>
      <c r="BB25" s="21"/>
      <c r="BC25" s="21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3"/>
      <c r="BY25" s="23"/>
      <c r="BZ25" s="23"/>
      <c r="CA25" s="24"/>
      <c r="CB25" s="24"/>
      <c r="CC25" s="24"/>
      <c r="CD25" s="22"/>
      <c r="CE25" s="22"/>
      <c r="CF25" s="22"/>
      <c r="CG25" s="22"/>
      <c r="CH25" s="22"/>
      <c r="CI25" s="22"/>
      <c r="CJ25" s="23"/>
      <c r="CK25" s="23"/>
      <c r="CL25" s="22"/>
      <c r="CM25" s="22"/>
      <c r="CN25" s="22"/>
      <c r="CO25" s="22"/>
      <c r="CP25" s="22"/>
      <c r="CQ25" s="21"/>
      <c r="CR25" s="21"/>
      <c r="CS25" s="21"/>
      <c r="CT25" s="21"/>
      <c r="CU25" s="21"/>
      <c r="CV25" s="21"/>
      <c r="CW25" s="21"/>
      <c r="CX25" s="21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3"/>
      <c r="DO25" s="23"/>
      <c r="DP25" s="23"/>
      <c r="DQ25" s="24"/>
      <c r="DR25" s="24"/>
      <c r="DS25" s="24"/>
      <c r="DT25" s="22"/>
      <c r="DU25" s="22"/>
      <c r="DV25" s="22"/>
      <c r="DW25" s="22"/>
      <c r="DX25" s="22"/>
      <c r="DY25" s="23"/>
      <c r="DZ25" s="23"/>
      <c r="EA25" s="22"/>
      <c r="EB25" s="22"/>
      <c r="EC25" s="22"/>
      <c r="ED25" s="22"/>
      <c r="EE25" s="22"/>
      <c r="EF25" s="21"/>
      <c r="EG25" s="21"/>
      <c r="EH25" s="21"/>
      <c r="EI25" s="21"/>
      <c r="EJ25" s="21"/>
      <c r="EK25" s="21"/>
      <c r="EL25" s="21"/>
      <c r="EM25" s="21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3"/>
      <c r="FI25" s="23"/>
      <c r="FJ25" s="23"/>
      <c r="FK25" s="24"/>
      <c r="FL25" s="24"/>
      <c r="FM25" s="24"/>
      <c r="FN25" s="22"/>
      <c r="FO25" s="22"/>
      <c r="FP25" s="22"/>
      <c r="FQ25" s="22"/>
      <c r="FR25" s="22"/>
      <c r="FS25" s="22"/>
      <c r="FT25" s="23"/>
      <c r="FU25" s="23"/>
      <c r="FV25" s="22"/>
      <c r="FW25" s="22"/>
      <c r="FX25" s="22"/>
      <c r="FY25" s="22"/>
      <c r="FZ25" s="22"/>
      <c r="GA25" s="21"/>
      <c r="GB25" s="21"/>
      <c r="GC25" s="21"/>
      <c r="GD25" s="21"/>
      <c r="GE25" s="21"/>
    </row>
    <row r="26" spans="2:187">
      <c r="B26" s="25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21"/>
      <c r="BB26" s="21"/>
      <c r="BC26" s="21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3"/>
      <c r="BY26" s="23"/>
      <c r="BZ26" s="23"/>
      <c r="CA26" s="24"/>
      <c r="CB26" s="24"/>
      <c r="CC26" s="24"/>
      <c r="CD26" s="22"/>
      <c r="CE26" s="22"/>
      <c r="CF26" s="22"/>
      <c r="CG26" s="22"/>
      <c r="CH26" s="22"/>
      <c r="CI26" s="22"/>
      <c r="CJ26" s="23"/>
      <c r="CK26" s="23"/>
      <c r="CL26" s="22"/>
      <c r="CM26" s="22"/>
      <c r="CN26" s="22"/>
      <c r="CO26" s="22"/>
      <c r="CP26" s="22"/>
      <c r="CQ26" s="21"/>
      <c r="CR26" s="21"/>
      <c r="CS26" s="21"/>
      <c r="CT26" s="21"/>
      <c r="CU26" s="21"/>
      <c r="CV26" s="21"/>
      <c r="CW26" s="21"/>
      <c r="CX26" s="21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3"/>
      <c r="DO26" s="23"/>
      <c r="DP26" s="23"/>
      <c r="DQ26" s="24"/>
      <c r="DR26" s="24"/>
      <c r="DS26" s="24"/>
      <c r="DT26" s="22"/>
      <c r="DU26" s="22"/>
      <c r="DV26" s="22"/>
      <c r="DW26" s="22"/>
      <c r="DX26" s="22"/>
      <c r="DY26" s="23"/>
      <c r="DZ26" s="23"/>
      <c r="EA26" s="22"/>
      <c r="EB26" s="22"/>
      <c r="EC26" s="22"/>
      <c r="ED26" s="22"/>
      <c r="EE26" s="22"/>
      <c r="EF26" s="21"/>
      <c r="EG26" s="21"/>
      <c r="EH26" s="21"/>
      <c r="EI26" s="21"/>
      <c r="EJ26" s="21"/>
      <c r="EK26" s="21"/>
      <c r="EL26" s="21"/>
      <c r="EM26" s="21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3"/>
      <c r="FI26" s="23"/>
      <c r="FJ26" s="23"/>
      <c r="FK26" s="24"/>
      <c r="FL26" s="24"/>
      <c r="FM26" s="24"/>
      <c r="FN26" s="22"/>
      <c r="FO26" s="22"/>
      <c r="FP26" s="22"/>
      <c r="FQ26" s="22"/>
      <c r="FR26" s="22"/>
      <c r="FS26" s="22"/>
      <c r="FT26" s="23"/>
      <c r="FU26" s="23"/>
      <c r="FV26" s="22"/>
      <c r="FW26" s="22"/>
      <c r="FX26" s="22"/>
      <c r="FY26" s="22"/>
      <c r="FZ26" s="22"/>
      <c r="GA26" s="21"/>
      <c r="GB26" s="21"/>
      <c r="GC26" s="21"/>
      <c r="GD26" s="21"/>
      <c r="GE26" s="21"/>
    </row>
    <row r="27" spans="2:187">
      <c r="B27" s="25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21"/>
      <c r="BB27" s="21"/>
      <c r="BC27" s="21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3"/>
      <c r="BY27" s="23"/>
      <c r="BZ27" s="23"/>
      <c r="CA27" s="24"/>
      <c r="CB27" s="24"/>
      <c r="CC27" s="24"/>
      <c r="CD27" s="22"/>
      <c r="CE27" s="22"/>
      <c r="CF27" s="22"/>
      <c r="CG27" s="22"/>
      <c r="CH27" s="22"/>
      <c r="CI27" s="22"/>
      <c r="CJ27" s="23"/>
      <c r="CK27" s="23"/>
      <c r="CL27" s="22"/>
      <c r="CM27" s="22"/>
      <c r="CN27" s="22"/>
      <c r="CO27" s="22"/>
      <c r="CP27" s="22"/>
      <c r="CQ27" s="21"/>
      <c r="CR27" s="21"/>
      <c r="CS27" s="21"/>
      <c r="CT27" s="21"/>
      <c r="CU27" s="21"/>
      <c r="CV27" s="21"/>
      <c r="CW27" s="21"/>
      <c r="CX27" s="21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3"/>
      <c r="DO27" s="23"/>
      <c r="DP27" s="23"/>
      <c r="DQ27" s="24"/>
      <c r="DR27" s="24"/>
      <c r="DS27" s="24"/>
      <c r="DT27" s="22"/>
      <c r="DU27" s="22"/>
      <c r="DV27" s="22"/>
      <c r="DW27" s="22"/>
      <c r="DX27" s="22"/>
      <c r="DY27" s="23"/>
      <c r="DZ27" s="23"/>
      <c r="EA27" s="22"/>
      <c r="EB27" s="22"/>
      <c r="EC27" s="22"/>
      <c r="ED27" s="22"/>
      <c r="EE27" s="22"/>
      <c r="EF27" s="21"/>
      <c r="EG27" s="21"/>
      <c r="EH27" s="21"/>
      <c r="EI27" s="21"/>
      <c r="EJ27" s="21"/>
      <c r="EK27" s="21"/>
      <c r="EL27" s="21"/>
      <c r="EM27" s="21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3"/>
      <c r="FI27" s="23"/>
      <c r="FJ27" s="23"/>
      <c r="FK27" s="24"/>
      <c r="FL27" s="24"/>
      <c r="FM27" s="24"/>
      <c r="FN27" s="22"/>
      <c r="FO27" s="22"/>
      <c r="FP27" s="22"/>
      <c r="FQ27" s="22"/>
      <c r="FR27" s="22"/>
      <c r="FS27" s="22"/>
      <c r="FT27" s="23"/>
      <c r="FU27" s="23"/>
      <c r="FV27" s="22"/>
      <c r="FW27" s="22"/>
      <c r="FX27" s="22"/>
      <c r="FY27" s="22"/>
      <c r="FZ27" s="22"/>
      <c r="GA27" s="21"/>
      <c r="GB27" s="21"/>
      <c r="GC27" s="21"/>
      <c r="GD27" s="21"/>
      <c r="GE27" s="21"/>
    </row>
    <row r="28" spans="2:187">
      <c r="B28" s="25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21"/>
      <c r="BB28" s="21"/>
      <c r="BC28" s="21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3"/>
      <c r="BY28" s="23"/>
      <c r="BZ28" s="23"/>
      <c r="CA28" s="24"/>
      <c r="CB28" s="24"/>
      <c r="CC28" s="24"/>
      <c r="CD28" s="22"/>
      <c r="CE28" s="22"/>
      <c r="CF28" s="22"/>
      <c r="CG28" s="22"/>
      <c r="CH28" s="22"/>
      <c r="CI28" s="22"/>
      <c r="CJ28" s="23"/>
      <c r="CK28" s="23"/>
      <c r="CL28" s="22"/>
      <c r="CM28" s="22"/>
      <c r="CN28" s="22"/>
      <c r="CO28" s="22"/>
      <c r="CP28" s="22"/>
      <c r="CQ28" s="21"/>
      <c r="CR28" s="21"/>
      <c r="CS28" s="21"/>
      <c r="CT28" s="21"/>
      <c r="CU28" s="21"/>
      <c r="CV28" s="21"/>
      <c r="CW28" s="21"/>
      <c r="CX28" s="21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3"/>
      <c r="DO28" s="23"/>
      <c r="DP28" s="23"/>
      <c r="DQ28" s="24"/>
      <c r="DR28" s="24"/>
      <c r="DS28" s="24"/>
      <c r="DT28" s="22"/>
      <c r="DU28" s="22"/>
      <c r="DV28" s="22"/>
      <c r="DW28" s="22"/>
      <c r="DX28" s="22"/>
      <c r="DY28" s="23"/>
      <c r="DZ28" s="23"/>
      <c r="EA28" s="22"/>
      <c r="EB28" s="22"/>
      <c r="EC28" s="22"/>
      <c r="ED28" s="22"/>
      <c r="EE28" s="22"/>
      <c r="EF28" s="21"/>
      <c r="EG28" s="21"/>
      <c r="EH28" s="21"/>
      <c r="EI28" s="21"/>
      <c r="EJ28" s="21"/>
      <c r="EK28" s="21"/>
      <c r="EL28" s="21"/>
      <c r="EM28" s="21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3"/>
      <c r="FI28" s="23"/>
      <c r="FJ28" s="23"/>
      <c r="FK28" s="24"/>
      <c r="FL28" s="24"/>
      <c r="FM28" s="24"/>
      <c r="FN28" s="22"/>
      <c r="FO28" s="22"/>
      <c r="FP28" s="22"/>
      <c r="FQ28" s="22"/>
      <c r="FR28" s="22"/>
      <c r="FS28" s="22"/>
      <c r="FT28" s="23"/>
      <c r="FU28" s="23"/>
      <c r="FV28" s="22"/>
      <c r="FW28" s="22"/>
      <c r="FX28" s="22"/>
      <c r="FY28" s="22"/>
      <c r="FZ28" s="22"/>
      <c r="GA28" s="21"/>
      <c r="GB28" s="21"/>
      <c r="GC28" s="21"/>
      <c r="GD28" s="21"/>
      <c r="GE28" s="21"/>
    </row>
    <row r="29" spans="2:187">
      <c r="B29" s="25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21"/>
      <c r="BB29" s="21"/>
      <c r="BC29" s="21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3"/>
      <c r="BY29" s="23"/>
      <c r="BZ29" s="23"/>
      <c r="CA29" s="24"/>
      <c r="CB29" s="24"/>
      <c r="CC29" s="24"/>
      <c r="CD29" s="22"/>
      <c r="CE29" s="22"/>
      <c r="CF29" s="22"/>
      <c r="CG29" s="22"/>
      <c r="CH29" s="22"/>
      <c r="CI29" s="22"/>
      <c r="CJ29" s="23"/>
      <c r="CK29" s="23"/>
      <c r="CL29" s="22"/>
      <c r="CM29" s="22"/>
      <c r="CN29" s="22"/>
      <c r="CO29" s="22"/>
      <c r="CP29" s="22"/>
      <c r="CQ29" s="21"/>
      <c r="CR29" s="21"/>
      <c r="CS29" s="21"/>
      <c r="CT29" s="21"/>
      <c r="CU29" s="21"/>
      <c r="CV29" s="21"/>
      <c r="CW29" s="21"/>
      <c r="CX29" s="21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3"/>
      <c r="DO29" s="23"/>
      <c r="DP29" s="23"/>
      <c r="DQ29" s="24"/>
      <c r="DR29" s="24"/>
      <c r="DS29" s="24"/>
      <c r="DT29" s="22"/>
      <c r="DU29" s="22"/>
      <c r="DV29" s="22"/>
      <c r="DW29" s="22"/>
      <c r="DX29" s="22"/>
      <c r="DY29" s="23"/>
      <c r="DZ29" s="23"/>
      <c r="EA29" s="22"/>
      <c r="EB29" s="22"/>
      <c r="EC29" s="22"/>
      <c r="ED29" s="22"/>
      <c r="EE29" s="22"/>
      <c r="EF29" s="21"/>
      <c r="EG29" s="21"/>
      <c r="EH29" s="21"/>
      <c r="EI29" s="21"/>
      <c r="EJ29" s="21"/>
      <c r="EK29" s="21"/>
      <c r="EL29" s="21"/>
      <c r="EM29" s="21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3"/>
      <c r="FI29" s="23"/>
      <c r="FJ29" s="23"/>
      <c r="FK29" s="24"/>
      <c r="FL29" s="24"/>
      <c r="FM29" s="24"/>
      <c r="FN29" s="22"/>
      <c r="FO29" s="22"/>
      <c r="FP29" s="22"/>
      <c r="FQ29" s="22"/>
      <c r="FR29" s="22"/>
      <c r="FS29" s="22"/>
      <c r="FT29" s="23"/>
      <c r="FU29" s="23"/>
      <c r="FV29" s="22"/>
      <c r="FW29" s="22"/>
      <c r="FX29" s="22"/>
      <c r="FY29" s="22"/>
      <c r="FZ29" s="22"/>
      <c r="GA29" s="21"/>
      <c r="GB29" s="21"/>
      <c r="GC29" s="21"/>
      <c r="GD29" s="21"/>
      <c r="GE29" s="21"/>
    </row>
    <row r="30" spans="2:187">
      <c r="B30" s="25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21"/>
      <c r="BB30" s="21"/>
      <c r="BC30" s="21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3"/>
      <c r="BY30" s="23"/>
      <c r="BZ30" s="23"/>
      <c r="CA30" s="24"/>
      <c r="CB30" s="24"/>
      <c r="CC30" s="24"/>
      <c r="CD30" s="22"/>
      <c r="CE30" s="22"/>
      <c r="CF30" s="22"/>
      <c r="CG30" s="22"/>
      <c r="CH30" s="22"/>
      <c r="CI30" s="22"/>
      <c r="CJ30" s="23"/>
      <c r="CK30" s="23"/>
      <c r="CL30" s="22"/>
      <c r="CM30" s="22"/>
      <c r="CN30" s="22"/>
      <c r="CO30" s="22"/>
      <c r="CP30" s="22"/>
      <c r="CQ30" s="21"/>
      <c r="CR30" s="21"/>
      <c r="CS30" s="21"/>
      <c r="CT30" s="21"/>
      <c r="CU30" s="21"/>
      <c r="CV30" s="21"/>
      <c r="CW30" s="21"/>
      <c r="CX30" s="21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3"/>
      <c r="DO30" s="23"/>
      <c r="DP30" s="23"/>
      <c r="DQ30" s="24"/>
      <c r="DR30" s="24"/>
      <c r="DS30" s="24"/>
      <c r="DT30" s="22"/>
      <c r="DU30" s="22"/>
      <c r="DV30" s="22"/>
      <c r="DW30" s="22"/>
      <c r="DX30" s="22"/>
      <c r="DY30" s="23"/>
      <c r="DZ30" s="23"/>
      <c r="EA30" s="22"/>
      <c r="EB30" s="22"/>
      <c r="EC30" s="22"/>
      <c r="ED30" s="22"/>
      <c r="EE30" s="22"/>
      <c r="EF30" s="21"/>
      <c r="EG30" s="21"/>
      <c r="EH30" s="21"/>
      <c r="EI30" s="21"/>
      <c r="EJ30" s="21"/>
      <c r="EK30" s="21"/>
      <c r="EL30" s="21"/>
      <c r="EM30" s="21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3"/>
      <c r="FI30" s="23"/>
      <c r="FJ30" s="23"/>
      <c r="FK30" s="24"/>
      <c r="FL30" s="24"/>
      <c r="FM30" s="24"/>
      <c r="FN30" s="22"/>
      <c r="FO30" s="22"/>
      <c r="FP30" s="22"/>
      <c r="FQ30" s="22"/>
      <c r="FR30" s="22"/>
      <c r="FS30" s="22"/>
      <c r="FT30" s="23"/>
      <c r="FU30" s="23"/>
      <c r="FV30" s="22"/>
      <c r="FW30" s="22"/>
      <c r="FX30" s="22"/>
      <c r="FY30" s="22"/>
      <c r="FZ30" s="22"/>
      <c r="GA30" s="21"/>
      <c r="GB30" s="21"/>
      <c r="GC30" s="21"/>
      <c r="GD30" s="21"/>
      <c r="GE30" s="21"/>
    </row>
    <row r="31" spans="2:187">
      <c r="B31" s="25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21"/>
      <c r="BB31" s="21"/>
      <c r="BC31" s="21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3"/>
      <c r="BY31" s="23"/>
      <c r="BZ31" s="23"/>
      <c r="CA31" s="24"/>
      <c r="CB31" s="24"/>
      <c r="CC31" s="24"/>
      <c r="CD31" s="22"/>
      <c r="CE31" s="22"/>
      <c r="CF31" s="22"/>
      <c r="CG31" s="22"/>
      <c r="CH31" s="22"/>
      <c r="CI31" s="22"/>
      <c r="CJ31" s="23"/>
      <c r="CK31" s="23"/>
      <c r="CL31" s="22"/>
      <c r="CM31" s="22"/>
      <c r="CN31" s="22"/>
      <c r="CO31" s="22"/>
      <c r="CP31" s="22"/>
      <c r="CQ31" s="21"/>
      <c r="CR31" s="21"/>
      <c r="CS31" s="21"/>
      <c r="CT31" s="21"/>
      <c r="CU31" s="21"/>
      <c r="CV31" s="21"/>
      <c r="CW31" s="21"/>
      <c r="CX31" s="21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3"/>
      <c r="DO31" s="23"/>
      <c r="DP31" s="23"/>
      <c r="DQ31" s="24"/>
      <c r="DR31" s="24"/>
      <c r="DS31" s="24"/>
      <c r="DT31" s="22"/>
      <c r="DU31" s="22"/>
      <c r="DV31" s="22"/>
      <c r="DW31" s="22"/>
      <c r="DX31" s="22"/>
      <c r="DY31" s="23"/>
      <c r="DZ31" s="23"/>
      <c r="EA31" s="22"/>
      <c r="EB31" s="22"/>
      <c r="EC31" s="22"/>
      <c r="ED31" s="22"/>
      <c r="EE31" s="22"/>
      <c r="EF31" s="21"/>
      <c r="EG31" s="21"/>
      <c r="EH31" s="21"/>
      <c r="EI31" s="21"/>
      <c r="EJ31" s="21"/>
      <c r="EK31" s="21"/>
      <c r="EL31" s="21"/>
      <c r="EM31" s="21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3"/>
      <c r="FI31" s="23"/>
      <c r="FJ31" s="23"/>
      <c r="FK31" s="24"/>
      <c r="FL31" s="24"/>
      <c r="FM31" s="24"/>
      <c r="FN31" s="22"/>
      <c r="FO31" s="22"/>
      <c r="FP31" s="22"/>
      <c r="FQ31" s="22"/>
      <c r="FR31" s="22"/>
      <c r="FS31" s="22"/>
      <c r="FT31" s="23"/>
      <c r="FU31" s="23"/>
      <c r="FV31" s="22"/>
      <c r="FW31" s="22"/>
      <c r="FX31" s="22"/>
      <c r="FY31" s="22"/>
      <c r="FZ31" s="22"/>
      <c r="GA31" s="21"/>
      <c r="GB31" s="21"/>
      <c r="GC31" s="21"/>
      <c r="GD31" s="21"/>
      <c r="GE31" s="21"/>
    </row>
    <row r="32" spans="2:187">
      <c r="B32" s="25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21"/>
      <c r="BB32" s="21"/>
      <c r="BC32" s="21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3"/>
      <c r="BY32" s="23"/>
      <c r="BZ32" s="23"/>
      <c r="CA32" s="24"/>
      <c r="CB32" s="24"/>
      <c r="CC32" s="24"/>
      <c r="CD32" s="22"/>
      <c r="CE32" s="22"/>
      <c r="CF32" s="22"/>
      <c r="CG32" s="22"/>
      <c r="CH32" s="22"/>
      <c r="CI32" s="22"/>
      <c r="CJ32" s="23"/>
      <c r="CK32" s="23"/>
      <c r="CL32" s="22"/>
      <c r="CM32" s="22"/>
      <c r="CN32" s="22"/>
      <c r="CO32" s="22"/>
      <c r="CP32" s="22"/>
      <c r="CQ32" s="21"/>
      <c r="CR32" s="21"/>
      <c r="CS32" s="21"/>
      <c r="CT32" s="21"/>
      <c r="CU32" s="21"/>
      <c r="CV32" s="21"/>
      <c r="CW32" s="21"/>
      <c r="CX32" s="21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3"/>
      <c r="DO32" s="23"/>
      <c r="DP32" s="23"/>
      <c r="DQ32" s="24"/>
      <c r="DR32" s="24"/>
      <c r="DS32" s="24"/>
      <c r="DT32" s="22"/>
      <c r="DU32" s="22"/>
      <c r="DV32" s="22"/>
      <c r="DW32" s="22"/>
      <c r="DX32" s="22"/>
      <c r="DY32" s="23"/>
      <c r="DZ32" s="23"/>
      <c r="EA32" s="22"/>
      <c r="EB32" s="22"/>
      <c r="EC32" s="22"/>
      <c r="ED32" s="22"/>
      <c r="EE32" s="22"/>
      <c r="EF32" s="21"/>
      <c r="EG32" s="21"/>
      <c r="EH32" s="21"/>
      <c r="EI32" s="21"/>
      <c r="EJ32" s="21"/>
      <c r="EK32" s="21"/>
      <c r="EL32" s="21"/>
      <c r="EM32" s="21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3"/>
      <c r="FI32" s="23"/>
      <c r="FJ32" s="23"/>
      <c r="FK32" s="24"/>
      <c r="FL32" s="24"/>
      <c r="FM32" s="24"/>
      <c r="FN32" s="22"/>
      <c r="FO32" s="22"/>
      <c r="FP32" s="22"/>
      <c r="FQ32" s="22"/>
      <c r="FR32" s="22"/>
      <c r="FS32" s="22"/>
      <c r="FT32" s="23"/>
      <c r="FU32" s="23"/>
      <c r="FV32" s="22"/>
      <c r="FW32" s="22"/>
      <c r="FX32" s="22"/>
      <c r="FY32" s="22"/>
      <c r="FZ32" s="22"/>
      <c r="GA32" s="21"/>
      <c r="GB32" s="21"/>
      <c r="GC32" s="21"/>
      <c r="GD32" s="21"/>
      <c r="GE32" s="21"/>
    </row>
    <row r="33" spans="2:187">
      <c r="B33" s="2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</row>
    <row r="34" spans="2:187">
      <c r="B34" s="2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</row>
    <row r="35" spans="2:187">
      <c r="B35" s="25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21"/>
      <c r="BB35" s="21"/>
      <c r="BC35" s="21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3"/>
      <c r="BY35" s="23"/>
      <c r="BZ35" s="23"/>
      <c r="CA35" s="24"/>
      <c r="CB35" s="24"/>
      <c r="CC35" s="24"/>
      <c r="CD35" s="22"/>
      <c r="CE35" s="22"/>
      <c r="CF35" s="22"/>
      <c r="CG35" s="22"/>
      <c r="CH35" s="22"/>
      <c r="CI35" s="22"/>
      <c r="CJ35" s="23"/>
      <c r="CK35" s="23"/>
      <c r="CL35" s="22"/>
      <c r="CM35" s="22"/>
      <c r="CN35" s="22"/>
      <c r="CO35" s="22"/>
      <c r="CP35" s="22"/>
      <c r="CQ35" s="21"/>
      <c r="CR35" s="21"/>
      <c r="CS35" s="21"/>
      <c r="CT35" s="21"/>
      <c r="CU35" s="21"/>
      <c r="CV35" s="21"/>
      <c r="CW35" s="21"/>
      <c r="CX35" s="21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3"/>
      <c r="DO35" s="23"/>
      <c r="DP35" s="23"/>
      <c r="DQ35" s="24"/>
      <c r="DR35" s="24"/>
      <c r="DS35" s="24"/>
      <c r="DT35" s="22"/>
      <c r="DU35" s="22"/>
      <c r="DV35" s="22"/>
      <c r="DW35" s="22"/>
      <c r="DX35" s="22"/>
      <c r="DY35" s="23"/>
      <c r="DZ35" s="23"/>
      <c r="EA35" s="22"/>
      <c r="EB35" s="22"/>
      <c r="EC35" s="22"/>
      <c r="ED35" s="22"/>
      <c r="EE35" s="22"/>
      <c r="EF35" s="21"/>
      <c r="EG35" s="21"/>
      <c r="EH35" s="21"/>
      <c r="EI35" s="21"/>
      <c r="EJ35" s="21"/>
      <c r="EK35" s="21"/>
      <c r="EL35" s="21"/>
      <c r="EM35" s="21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3"/>
      <c r="FI35" s="23"/>
      <c r="FJ35" s="23"/>
      <c r="FK35" s="24"/>
      <c r="FL35" s="24"/>
      <c r="FM35" s="24"/>
      <c r="FN35" s="22"/>
      <c r="FO35" s="22"/>
      <c r="FP35" s="22"/>
      <c r="FQ35" s="22"/>
      <c r="FR35" s="22"/>
      <c r="FS35" s="22"/>
      <c r="FT35" s="23"/>
      <c r="FU35" s="23"/>
      <c r="FV35" s="22"/>
      <c r="FW35" s="22"/>
      <c r="FX35" s="22"/>
      <c r="FY35" s="22"/>
      <c r="FZ35" s="22"/>
      <c r="GA35" s="21"/>
      <c r="GB35" s="21"/>
      <c r="GC35" s="21"/>
      <c r="GD35" s="21"/>
      <c r="GE35" s="21"/>
    </row>
    <row r="36" spans="2:187">
      <c r="B36" s="2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</row>
    <row r="37" spans="2:187">
      <c r="B37" s="25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21"/>
      <c r="BB37" s="21"/>
      <c r="BC37" s="21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3"/>
      <c r="BY37" s="23"/>
      <c r="BZ37" s="23"/>
      <c r="CA37" s="24"/>
      <c r="CB37" s="24"/>
      <c r="CC37" s="24"/>
      <c r="CD37" s="22"/>
      <c r="CE37" s="22"/>
      <c r="CF37" s="22"/>
      <c r="CG37" s="22"/>
      <c r="CH37" s="22"/>
      <c r="CI37" s="22"/>
      <c r="CJ37" s="23"/>
      <c r="CK37" s="23"/>
      <c r="CL37" s="22"/>
      <c r="CM37" s="22"/>
      <c r="CN37" s="22"/>
      <c r="CO37" s="22"/>
      <c r="CP37" s="22"/>
      <c r="CQ37" s="21"/>
      <c r="CR37" s="21"/>
      <c r="CS37" s="21"/>
      <c r="CT37" s="21"/>
      <c r="CU37" s="21"/>
      <c r="CV37" s="21"/>
      <c r="CW37" s="21"/>
      <c r="CX37" s="21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3"/>
      <c r="DO37" s="23"/>
      <c r="DP37" s="23"/>
      <c r="DQ37" s="24"/>
      <c r="DR37" s="24"/>
      <c r="DS37" s="24"/>
      <c r="DT37" s="22"/>
      <c r="DU37" s="22"/>
      <c r="DV37" s="22"/>
      <c r="DW37" s="22"/>
      <c r="DX37" s="22"/>
      <c r="DY37" s="23"/>
      <c r="DZ37" s="23"/>
      <c r="EA37" s="22"/>
      <c r="EB37" s="22"/>
      <c r="EC37" s="22"/>
      <c r="ED37" s="22"/>
      <c r="EE37" s="22"/>
      <c r="EF37" s="21"/>
      <c r="EG37" s="21"/>
      <c r="EH37" s="21"/>
      <c r="EI37" s="21"/>
      <c r="EJ37" s="21"/>
      <c r="EK37" s="21"/>
      <c r="EL37" s="21"/>
      <c r="EM37" s="21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3"/>
      <c r="FI37" s="23"/>
      <c r="FJ37" s="23"/>
      <c r="FK37" s="24"/>
      <c r="FL37" s="24"/>
      <c r="FM37" s="24"/>
      <c r="FN37" s="22"/>
      <c r="FO37" s="22"/>
      <c r="FP37" s="22"/>
      <c r="FQ37" s="22"/>
      <c r="FR37" s="22"/>
      <c r="FS37" s="22"/>
      <c r="FT37" s="23"/>
      <c r="FU37" s="23"/>
      <c r="FV37" s="22"/>
      <c r="FW37" s="22"/>
      <c r="FX37" s="22"/>
      <c r="FY37" s="22"/>
      <c r="FZ37" s="22"/>
      <c r="GA37" s="21"/>
      <c r="GB37" s="21"/>
      <c r="GC37" s="21"/>
      <c r="GD37" s="21"/>
      <c r="GE37" s="21"/>
    </row>
    <row r="38" spans="2:187">
      <c r="B38" s="2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</row>
    <row r="39" spans="2:187">
      <c r="B39" s="25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21"/>
      <c r="BB39" s="21"/>
      <c r="BC39" s="21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3"/>
      <c r="BY39" s="23"/>
      <c r="BZ39" s="23"/>
      <c r="CA39" s="24"/>
      <c r="CB39" s="24"/>
      <c r="CC39" s="24"/>
      <c r="CD39" s="22"/>
      <c r="CE39" s="22"/>
      <c r="CF39" s="22"/>
      <c r="CG39" s="22"/>
      <c r="CH39" s="22"/>
      <c r="CI39" s="22"/>
      <c r="CJ39" s="23"/>
      <c r="CK39" s="23"/>
      <c r="CL39" s="22"/>
      <c r="CM39" s="22"/>
      <c r="CN39" s="22"/>
      <c r="CO39" s="22"/>
      <c r="CP39" s="22"/>
      <c r="CQ39" s="21"/>
      <c r="CR39" s="21"/>
      <c r="CS39" s="21"/>
      <c r="CT39" s="21"/>
      <c r="CU39" s="21"/>
      <c r="CV39" s="21"/>
      <c r="CW39" s="21"/>
      <c r="CX39" s="21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3"/>
      <c r="DO39" s="23"/>
      <c r="DP39" s="23"/>
      <c r="DQ39" s="24"/>
      <c r="DR39" s="24"/>
      <c r="DS39" s="24"/>
      <c r="DT39" s="22"/>
      <c r="DU39" s="22"/>
      <c r="DV39" s="22"/>
      <c r="DW39" s="22"/>
      <c r="DX39" s="22"/>
      <c r="DY39" s="23"/>
      <c r="DZ39" s="23"/>
      <c r="EA39" s="22"/>
      <c r="EB39" s="22"/>
      <c r="EC39" s="22"/>
      <c r="ED39" s="22"/>
      <c r="EE39" s="22"/>
      <c r="EF39" s="21"/>
      <c r="EG39" s="21"/>
      <c r="EH39" s="21"/>
      <c r="EI39" s="21"/>
      <c r="EJ39" s="21"/>
      <c r="EK39" s="21"/>
      <c r="EL39" s="21"/>
      <c r="EM39" s="21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3"/>
      <c r="FI39" s="23"/>
      <c r="FJ39" s="23"/>
      <c r="FK39" s="24"/>
      <c r="FL39" s="24"/>
      <c r="FM39" s="24"/>
      <c r="FN39" s="22"/>
      <c r="FO39" s="22"/>
      <c r="FP39" s="22"/>
      <c r="FQ39" s="22"/>
      <c r="FR39" s="22"/>
      <c r="FS39" s="22"/>
      <c r="FT39" s="23"/>
      <c r="FU39" s="23"/>
      <c r="FV39" s="22"/>
      <c r="FW39" s="22"/>
      <c r="FX39" s="22"/>
      <c r="FY39" s="22"/>
      <c r="FZ39" s="22"/>
      <c r="GA39" s="21"/>
      <c r="GB39" s="21"/>
      <c r="GC39" s="21"/>
      <c r="GD39" s="21"/>
      <c r="GE39" s="21"/>
    </row>
    <row r="40" spans="2:187">
      <c r="B40" s="2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</row>
    <row r="41" spans="2:187">
      <c r="B41" s="25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21"/>
      <c r="BB41" s="21"/>
      <c r="BC41" s="21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3"/>
      <c r="BY41" s="23"/>
      <c r="BZ41" s="23"/>
      <c r="CA41" s="24"/>
      <c r="CB41" s="24"/>
      <c r="CC41" s="24"/>
      <c r="CD41" s="22"/>
      <c r="CE41" s="22"/>
      <c r="CF41" s="22"/>
      <c r="CG41" s="22"/>
      <c r="CH41" s="22"/>
      <c r="CI41" s="22"/>
      <c r="CJ41" s="23"/>
      <c r="CK41" s="23"/>
      <c r="CL41" s="22"/>
      <c r="CM41" s="22"/>
      <c r="CN41" s="22"/>
      <c r="CO41" s="22"/>
      <c r="CP41" s="22"/>
      <c r="CQ41" s="21"/>
      <c r="CR41" s="21"/>
      <c r="CS41" s="21"/>
      <c r="CT41" s="21"/>
      <c r="CU41" s="21"/>
      <c r="CV41" s="21"/>
      <c r="CW41" s="21"/>
      <c r="CX41" s="21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3"/>
      <c r="DO41" s="23"/>
      <c r="DP41" s="23"/>
      <c r="DQ41" s="24"/>
      <c r="DR41" s="24"/>
      <c r="DS41" s="24"/>
      <c r="DT41" s="22"/>
      <c r="DU41" s="22"/>
      <c r="DV41" s="22"/>
      <c r="DW41" s="22"/>
      <c r="DX41" s="22"/>
      <c r="DY41" s="23"/>
      <c r="DZ41" s="23"/>
      <c r="EA41" s="22"/>
      <c r="EB41" s="22"/>
      <c r="EC41" s="22"/>
      <c r="ED41" s="22"/>
      <c r="EE41" s="22"/>
      <c r="EF41" s="21"/>
      <c r="EG41" s="21"/>
      <c r="EH41" s="21"/>
      <c r="EI41" s="21"/>
      <c r="EJ41" s="21"/>
      <c r="EK41" s="21"/>
      <c r="EL41" s="21"/>
      <c r="EM41" s="21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3"/>
      <c r="FI41" s="23"/>
      <c r="FJ41" s="23"/>
      <c r="FK41" s="24"/>
      <c r="FL41" s="24"/>
      <c r="FM41" s="24"/>
      <c r="FN41" s="22"/>
      <c r="FO41" s="22"/>
      <c r="FP41" s="22"/>
      <c r="FQ41" s="22"/>
      <c r="FR41" s="22"/>
      <c r="FS41" s="22"/>
      <c r="FT41" s="23"/>
      <c r="FU41" s="23"/>
      <c r="FV41" s="22"/>
      <c r="FW41" s="22"/>
      <c r="FX41" s="22"/>
      <c r="FY41" s="22"/>
      <c r="FZ41" s="22"/>
      <c r="GA41" s="21"/>
      <c r="GB41" s="21"/>
      <c r="GC41" s="21"/>
      <c r="GD41" s="21"/>
      <c r="GE41" s="21"/>
    </row>
    <row r="42" spans="2:187">
      <c r="B42" s="2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</row>
    <row r="43" spans="2:187">
      <c r="B43" s="25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21"/>
      <c r="BB43" s="21"/>
      <c r="BC43" s="21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3"/>
      <c r="BY43" s="23"/>
      <c r="BZ43" s="23"/>
      <c r="CA43" s="24"/>
      <c r="CB43" s="24"/>
      <c r="CC43" s="24"/>
      <c r="CD43" s="22"/>
      <c r="CE43" s="22"/>
      <c r="CF43" s="22"/>
      <c r="CG43" s="22"/>
      <c r="CH43" s="22"/>
      <c r="CI43" s="22"/>
      <c r="CJ43" s="23"/>
      <c r="CK43" s="23"/>
      <c r="CL43" s="22"/>
      <c r="CM43" s="22"/>
      <c r="CN43" s="22"/>
      <c r="CO43" s="22"/>
      <c r="CP43" s="22"/>
      <c r="CQ43" s="21"/>
      <c r="CR43" s="21"/>
      <c r="CS43" s="21"/>
      <c r="CT43" s="21"/>
      <c r="CU43" s="21"/>
      <c r="CV43" s="21"/>
      <c r="CW43" s="21"/>
      <c r="CX43" s="21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3"/>
      <c r="DO43" s="23"/>
      <c r="DP43" s="23"/>
      <c r="DQ43" s="24"/>
      <c r="DR43" s="24"/>
      <c r="DS43" s="24"/>
      <c r="DT43" s="22"/>
      <c r="DU43" s="22"/>
      <c r="DV43" s="22"/>
      <c r="DW43" s="22"/>
      <c r="DX43" s="22"/>
      <c r="DY43" s="23"/>
      <c r="DZ43" s="23"/>
      <c r="EA43" s="22"/>
      <c r="EB43" s="22"/>
      <c r="EC43" s="22"/>
      <c r="ED43" s="22"/>
      <c r="EE43" s="22"/>
      <c r="EF43" s="21"/>
      <c r="EG43" s="21"/>
      <c r="EH43" s="21"/>
      <c r="EI43" s="21"/>
      <c r="EJ43" s="21"/>
      <c r="EK43" s="21"/>
      <c r="EL43" s="21"/>
      <c r="EM43" s="21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3"/>
      <c r="FI43" s="23"/>
      <c r="FJ43" s="23"/>
      <c r="FK43" s="24"/>
      <c r="FL43" s="24"/>
      <c r="FM43" s="24"/>
      <c r="FN43" s="22"/>
      <c r="FO43" s="22"/>
      <c r="FP43" s="22"/>
      <c r="FQ43" s="22"/>
      <c r="FR43" s="22"/>
      <c r="FS43" s="22"/>
      <c r="FT43" s="23"/>
      <c r="FU43" s="23"/>
      <c r="FV43" s="22"/>
      <c r="FW43" s="22"/>
      <c r="FX43" s="22"/>
      <c r="FY43" s="22"/>
      <c r="FZ43" s="22"/>
      <c r="GA43" s="21"/>
      <c r="GB43" s="21"/>
      <c r="GC43" s="21"/>
      <c r="GD43" s="21"/>
      <c r="GE43" s="21"/>
    </row>
    <row r="44" spans="2:187">
      <c r="B44" s="2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</row>
    <row r="45" spans="2:187">
      <c r="B45" s="25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21"/>
      <c r="BB45" s="21"/>
      <c r="BC45" s="21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3"/>
      <c r="BY45" s="23"/>
      <c r="BZ45" s="23"/>
      <c r="CA45" s="24"/>
      <c r="CB45" s="24"/>
      <c r="CC45" s="24"/>
      <c r="CD45" s="22"/>
      <c r="CE45" s="22"/>
      <c r="CF45" s="22"/>
      <c r="CG45" s="22"/>
      <c r="CH45" s="22"/>
      <c r="CI45" s="22"/>
      <c r="CJ45" s="23"/>
      <c r="CK45" s="23"/>
      <c r="CL45" s="22"/>
      <c r="CM45" s="22"/>
      <c r="CN45" s="22"/>
      <c r="CO45" s="22"/>
      <c r="CP45" s="22"/>
      <c r="CQ45" s="21"/>
      <c r="CR45" s="21"/>
      <c r="CS45" s="21"/>
      <c r="CT45" s="21"/>
      <c r="CU45" s="21"/>
      <c r="CV45" s="21"/>
      <c r="CW45" s="21"/>
      <c r="CX45" s="21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3"/>
      <c r="DO45" s="23"/>
      <c r="DP45" s="23"/>
      <c r="DQ45" s="24"/>
      <c r="DR45" s="24"/>
      <c r="DS45" s="24"/>
      <c r="DT45" s="22"/>
      <c r="DU45" s="22"/>
      <c r="DV45" s="22"/>
      <c r="DW45" s="22"/>
      <c r="DX45" s="22"/>
      <c r="DY45" s="23"/>
      <c r="DZ45" s="23"/>
      <c r="EA45" s="22"/>
      <c r="EB45" s="22"/>
      <c r="EC45" s="22"/>
      <c r="ED45" s="22"/>
      <c r="EE45" s="22"/>
      <c r="EF45" s="21"/>
      <c r="EG45" s="21"/>
      <c r="EH45" s="21"/>
      <c r="EI45" s="21"/>
      <c r="EJ45" s="21"/>
      <c r="EK45" s="21"/>
      <c r="EL45" s="21"/>
      <c r="EM45" s="21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3"/>
      <c r="FI45" s="23"/>
      <c r="FJ45" s="23"/>
      <c r="FK45" s="24"/>
      <c r="FL45" s="24"/>
      <c r="FM45" s="24"/>
      <c r="FN45" s="22"/>
      <c r="FO45" s="22"/>
      <c r="FP45" s="22"/>
      <c r="FQ45" s="22"/>
      <c r="FR45" s="22"/>
      <c r="FS45" s="22"/>
      <c r="FT45" s="23"/>
      <c r="FU45" s="23"/>
      <c r="FV45" s="22"/>
      <c r="FW45" s="22"/>
      <c r="FX45" s="22"/>
      <c r="FY45" s="22"/>
      <c r="FZ45" s="22"/>
      <c r="GA45" s="21"/>
      <c r="GB45" s="21"/>
      <c r="GC45" s="21"/>
      <c r="GD45" s="21"/>
      <c r="GE45" s="21"/>
    </row>
    <row r="46" spans="2:187">
      <c r="B46" s="2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</row>
    <row r="47" spans="2:187">
      <c r="B47" s="25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21"/>
      <c r="BB47" s="21"/>
      <c r="BC47" s="21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3"/>
      <c r="BY47" s="23"/>
      <c r="BZ47" s="23"/>
      <c r="CA47" s="24"/>
      <c r="CB47" s="24"/>
      <c r="CC47" s="24"/>
      <c r="CD47" s="22"/>
      <c r="CE47" s="22"/>
      <c r="CF47" s="22"/>
      <c r="CG47" s="22"/>
      <c r="CH47" s="22"/>
      <c r="CI47" s="22"/>
      <c r="CJ47" s="23"/>
      <c r="CK47" s="23"/>
      <c r="CL47" s="22"/>
      <c r="CM47" s="22"/>
      <c r="CN47" s="22"/>
      <c r="CO47" s="22"/>
      <c r="CP47" s="22"/>
      <c r="CQ47" s="21"/>
      <c r="CR47" s="21"/>
      <c r="CS47" s="21"/>
      <c r="CT47" s="21"/>
      <c r="CU47" s="21"/>
      <c r="CV47" s="21"/>
      <c r="CW47" s="21"/>
      <c r="CX47" s="21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3"/>
      <c r="DO47" s="23"/>
      <c r="DP47" s="23"/>
      <c r="DQ47" s="24"/>
      <c r="DR47" s="24"/>
      <c r="DS47" s="24"/>
      <c r="DT47" s="22"/>
      <c r="DU47" s="22"/>
      <c r="DV47" s="22"/>
      <c r="DW47" s="22"/>
      <c r="DX47" s="22"/>
      <c r="DY47" s="23"/>
      <c r="DZ47" s="23"/>
      <c r="EA47" s="22"/>
      <c r="EB47" s="22"/>
      <c r="EC47" s="22"/>
      <c r="ED47" s="22"/>
      <c r="EE47" s="22"/>
      <c r="EF47" s="21"/>
      <c r="EG47" s="21"/>
      <c r="EH47" s="21"/>
      <c r="EI47" s="21"/>
      <c r="EJ47" s="21"/>
      <c r="EK47" s="21"/>
      <c r="EL47" s="21"/>
      <c r="EM47" s="21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3"/>
      <c r="FI47" s="23"/>
      <c r="FJ47" s="23"/>
      <c r="FK47" s="24"/>
      <c r="FL47" s="24"/>
      <c r="FM47" s="24"/>
      <c r="FN47" s="22"/>
      <c r="FO47" s="22"/>
      <c r="FP47" s="22"/>
      <c r="FQ47" s="22"/>
      <c r="FR47" s="22"/>
      <c r="FS47" s="22"/>
      <c r="FT47" s="23"/>
      <c r="FU47" s="23"/>
      <c r="FV47" s="22"/>
      <c r="FW47" s="22"/>
      <c r="FX47" s="22"/>
      <c r="FY47" s="22"/>
      <c r="FZ47" s="22"/>
      <c r="GA47" s="21"/>
      <c r="GB47" s="21"/>
      <c r="GC47" s="21"/>
      <c r="GD47" s="21"/>
      <c r="GE47" s="21"/>
    </row>
    <row r="48" spans="2:187">
      <c r="B48" s="2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</row>
    <row r="49" spans="2:187">
      <c r="B49" s="25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21"/>
      <c r="BB49" s="21"/>
      <c r="BC49" s="21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3"/>
      <c r="BY49" s="23"/>
      <c r="BZ49" s="23"/>
      <c r="CA49" s="24"/>
      <c r="CB49" s="24"/>
      <c r="CC49" s="24"/>
      <c r="CD49" s="22"/>
      <c r="CE49" s="22"/>
      <c r="CF49" s="22"/>
      <c r="CG49" s="22"/>
      <c r="CH49" s="22"/>
      <c r="CI49" s="22"/>
      <c r="CJ49" s="23"/>
      <c r="CK49" s="23"/>
      <c r="CL49" s="22"/>
      <c r="CM49" s="22"/>
      <c r="CN49" s="22"/>
      <c r="CO49" s="22"/>
      <c r="CP49" s="22"/>
      <c r="CQ49" s="21"/>
      <c r="CR49" s="21"/>
      <c r="CS49" s="21"/>
      <c r="CT49" s="21"/>
      <c r="CU49" s="21"/>
      <c r="CV49" s="21"/>
      <c r="CW49" s="21"/>
      <c r="CX49" s="21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3"/>
      <c r="DO49" s="23"/>
      <c r="DP49" s="23"/>
      <c r="DQ49" s="24"/>
      <c r="DR49" s="24"/>
      <c r="DS49" s="24"/>
      <c r="DT49" s="22"/>
      <c r="DU49" s="22"/>
      <c r="DV49" s="22"/>
      <c r="DW49" s="22"/>
      <c r="DX49" s="22"/>
      <c r="DY49" s="23"/>
      <c r="DZ49" s="23"/>
      <c r="EA49" s="22"/>
      <c r="EB49" s="22"/>
      <c r="EC49" s="22"/>
      <c r="ED49" s="22"/>
      <c r="EE49" s="22"/>
      <c r="EF49" s="21"/>
      <c r="EG49" s="21"/>
      <c r="EH49" s="21"/>
      <c r="EI49" s="21"/>
      <c r="EJ49" s="21"/>
      <c r="EK49" s="21"/>
      <c r="EL49" s="21"/>
      <c r="EM49" s="21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3"/>
      <c r="FI49" s="23"/>
      <c r="FJ49" s="23"/>
      <c r="FK49" s="24"/>
      <c r="FL49" s="24"/>
      <c r="FM49" s="24"/>
      <c r="FN49" s="22"/>
      <c r="FO49" s="22"/>
      <c r="FP49" s="22"/>
      <c r="FQ49" s="22"/>
      <c r="FR49" s="22"/>
      <c r="FS49" s="22"/>
      <c r="FT49" s="23"/>
      <c r="FU49" s="23"/>
      <c r="FV49" s="22"/>
      <c r="FW49" s="22"/>
      <c r="FX49" s="22"/>
      <c r="FY49" s="22"/>
      <c r="FZ49" s="22"/>
      <c r="GA49" s="21"/>
      <c r="GB49" s="21"/>
      <c r="GC49" s="21"/>
      <c r="GD49" s="21"/>
      <c r="GE49" s="21"/>
    </row>
    <row r="50" spans="2:187">
      <c r="B50" s="2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</row>
    <row r="51" spans="2:187">
      <c r="B51" s="25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21"/>
      <c r="BB51" s="21"/>
      <c r="BC51" s="21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3"/>
      <c r="BY51" s="23"/>
      <c r="BZ51" s="23"/>
      <c r="CA51" s="24"/>
      <c r="CB51" s="24"/>
      <c r="CC51" s="24"/>
      <c r="CD51" s="22"/>
      <c r="CE51" s="22"/>
      <c r="CF51" s="22"/>
      <c r="CG51" s="22"/>
      <c r="CH51" s="22"/>
      <c r="CI51" s="22"/>
      <c r="CJ51" s="23"/>
      <c r="CK51" s="23"/>
      <c r="CL51" s="22"/>
      <c r="CM51" s="22"/>
      <c r="CN51" s="22"/>
      <c r="CO51" s="22"/>
      <c r="CP51" s="22"/>
      <c r="CQ51" s="21"/>
      <c r="CR51" s="21"/>
      <c r="CS51" s="21"/>
      <c r="CT51" s="21"/>
      <c r="CU51" s="21"/>
      <c r="CV51" s="21"/>
      <c r="CW51" s="21"/>
      <c r="CX51" s="21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3"/>
      <c r="DO51" s="23"/>
      <c r="DP51" s="23"/>
      <c r="DQ51" s="24"/>
      <c r="DR51" s="24"/>
      <c r="DS51" s="24"/>
      <c r="DT51" s="22"/>
      <c r="DU51" s="22"/>
      <c r="DV51" s="22"/>
      <c r="DW51" s="22"/>
      <c r="DX51" s="22"/>
      <c r="DY51" s="23"/>
      <c r="DZ51" s="23"/>
      <c r="EA51" s="22"/>
      <c r="EB51" s="22"/>
      <c r="EC51" s="22"/>
      <c r="ED51" s="22"/>
      <c r="EE51" s="22"/>
      <c r="EF51" s="21"/>
      <c r="EG51" s="21"/>
      <c r="EH51" s="21"/>
      <c r="EI51" s="21"/>
      <c r="EJ51" s="21"/>
      <c r="EK51" s="21"/>
      <c r="EL51" s="21"/>
      <c r="EM51" s="21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3"/>
      <c r="FI51" s="23"/>
      <c r="FJ51" s="23"/>
      <c r="FK51" s="24"/>
      <c r="FL51" s="24"/>
      <c r="FM51" s="24"/>
      <c r="FN51" s="22"/>
      <c r="FO51" s="22"/>
      <c r="FP51" s="22"/>
      <c r="FQ51" s="22"/>
      <c r="FR51" s="22"/>
      <c r="FS51" s="22"/>
      <c r="FT51" s="23"/>
      <c r="FU51" s="23"/>
      <c r="FV51" s="22"/>
      <c r="FW51" s="22"/>
      <c r="FX51" s="22"/>
      <c r="FY51" s="22"/>
      <c r="FZ51" s="22"/>
      <c r="GA51" s="21"/>
      <c r="GB51" s="21"/>
      <c r="GC51" s="21"/>
      <c r="GD51" s="21"/>
      <c r="GE51" s="21"/>
    </row>
    <row r="52" spans="2:187">
      <c r="B52" s="2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</row>
    <row r="53" spans="2:187">
      <c r="B53" s="25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21"/>
      <c r="BB53" s="21"/>
      <c r="BC53" s="21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3"/>
      <c r="BY53" s="23"/>
      <c r="BZ53" s="23"/>
      <c r="CA53" s="24"/>
      <c r="CB53" s="24"/>
      <c r="CC53" s="24"/>
      <c r="CD53" s="22"/>
      <c r="CE53" s="22"/>
      <c r="CF53" s="22"/>
      <c r="CG53" s="22"/>
      <c r="CH53" s="22"/>
      <c r="CI53" s="22"/>
      <c r="CJ53" s="23"/>
      <c r="CK53" s="23"/>
      <c r="CL53" s="22"/>
      <c r="CM53" s="22"/>
      <c r="CN53" s="22"/>
      <c r="CO53" s="22"/>
      <c r="CP53" s="22"/>
      <c r="CQ53" s="21"/>
      <c r="CR53" s="21"/>
      <c r="CS53" s="21"/>
      <c r="CT53" s="21"/>
      <c r="CU53" s="21"/>
      <c r="CV53" s="21"/>
      <c r="CW53" s="21"/>
      <c r="CX53" s="21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3"/>
      <c r="DO53" s="23"/>
      <c r="DP53" s="23"/>
      <c r="DQ53" s="24"/>
      <c r="DR53" s="24"/>
      <c r="DS53" s="24"/>
      <c r="DT53" s="22"/>
      <c r="DU53" s="22"/>
      <c r="DV53" s="22"/>
      <c r="DW53" s="22"/>
      <c r="DX53" s="22"/>
      <c r="DY53" s="23"/>
      <c r="DZ53" s="23"/>
      <c r="EA53" s="22"/>
      <c r="EB53" s="22"/>
      <c r="EC53" s="22"/>
      <c r="ED53" s="22"/>
      <c r="EE53" s="22"/>
      <c r="EF53" s="21"/>
      <c r="EG53" s="21"/>
      <c r="EH53" s="21"/>
      <c r="EI53" s="21"/>
      <c r="EJ53" s="21"/>
      <c r="EK53" s="21"/>
      <c r="EL53" s="21"/>
      <c r="EM53" s="21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3"/>
      <c r="FI53" s="23"/>
      <c r="FJ53" s="23"/>
      <c r="FK53" s="24"/>
      <c r="FL53" s="24"/>
      <c r="FM53" s="24"/>
      <c r="FN53" s="22"/>
      <c r="FO53" s="22"/>
      <c r="FP53" s="22"/>
      <c r="FQ53" s="22"/>
      <c r="FR53" s="22"/>
      <c r="FS53" s="22"/>
      <c r="FT53" s="23"/>
      <c r="FU53" s="23"/>
      <c r="FV53" s="22"/>
      <c r="FW53" s="22"/>
      <c r="FX53" s="22"/>
      <c r="FY53" s="22"/>
      <c r="FZ53" s="22"/>
      <c r="GA53" s="21"/>
      <c r="GB53" s="21"/>
      <c r="GC53" s="21"/>
      <c r="GD53" s="21"/>
      <c r="GE53" s="21"/>
    </row>
    <row r="54" spans="2:187">
      <c r="B54" s="2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</row>
  </sheetData>
  <mergeCells count="2">
    <mergeCell ref="G1:I1"/>
    <mergeCell ref="B21:C21"/>
  </mergeCells>
  <phoneticPr fontId="4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>
      <selection activeCell="D9" sqref="D9"/>
    </sheetView>
  </sheetViews>
  <sheetFormatPr defaultRowHeight="12.75"/>
  <cols>
    <col min="1" max="16384" width="9.140625" style="32"/>
  </cols>
  <sheetData/>
  <phoneticPr fontId="4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G1:J29"/>
  <sheetViews>
    <sheetView topLeftCell="D1" workbookViewId="0">
      <selection activeCell="J7" sqref="J7"/>
    </sheetView>
  </sheetViews>
  <sheetFormatPr defaultColWidth="25.7109375" defaultRowHeight="50.1" customHeight="1"/>
  <cols>
    <col min="1" max="4" width="9.140625" style="32" customWidth="1"/>
    <col min="5" max="5" width="17" style="32" customWidth="1"/>
    <col min="6" max="6" width="17.85546875" style="32" customWidth="1"/>
    <col min="7" max="7" width="25.7109375" style="32" hidden="1" customWidth="1"/>
    <col min="8" max="8" width="40.7109375" style="32" customWidth="1"/>
    <col min="9" max="9" width="12.5703125" style="32" customWidth="1"/>
    <col min="10" max="10" width="40.7109375" style="32" customWidth="1"/>
    <col min="11" max="11" width="3.85546875" style="32" customWidth="1"/>
    <col min="12" max="12" width="25.7109375" style="32" customWidth="1"/>
    <col min="13" max="13" width="40.140625" style="32" customWidth="1"/>
    <col min="14" max="16384" width="25.7109375" style="32"/>
  </cols>
  <sheetData>
    <row r="1" spans="8:10" ht="50.1" customHeight="1">
      <c r="H1" s="33" t="s">
        <v>43</v>
      </c>
    </row>
    <row r="2" spans="8:10" ht="50.1" customHeight="1">
      <c r="H2" s="34" t="s">
        <v>129</v>
      </c>
    </row>
    <row r="3" spans="8:10" ht="50.1" customHeight="1">
      <c r="H3" s="33" t="s">
        <v>44</v>
      </c>
    </row>
    <row r="4" spans="8:10" ht="50.1" customHeight="1">
      <c r="H4" s="34" t="s">
        <v>3</v>
      </c>
    </row>
    <row r="5" spans="8:10" ht="50.1" customHeight="1">
      <c r="H5" s="33" t="s">
        <v>45</v>
      </c>
    </row>
    <row r="6" spans="8:10" ht="50.1" customHeight="1">
      <c r="H6" s="34" t="s">
        <v>4</v>
      </c>
      <c r="J6" s="35" t="s">
        <v>161</v>
      </c>
    </row>
    <row r="7" spans="8:10" ht="50.1" customHeight="1">
      <c r="H7" s="33" t="s">
        <v>46</v>
      </c>
      <c r="J7" s="35"/>
    </row>
    <row r="8" spans="8:10" ht="50.1" customHeight="1">
      <c r="H8" s="34" t="s">
        <v>5</v>
      </c>
    </row>
    <row r="9" spans="8:10" ht="50.1" customHeight="1">
      <c r="H9" s="33" t="s">
        <v>0</v>
      </c>
    </row>
    <row r="10" spans="8:10" ht="50.1" customHeight="1">
      <c r="H10" s="34" t="s">
        <v>6</v>
      </c>
      <c r="J10" s="36"/>
    </row>
    <row r="11" spans="8:10" ht="50.1" customHeight="1">
      <c r="H11" s="33" t="s">
        <v>1</v>
      </c>
      <c r="J11" s="33" t="s">
        <v>2</v>
      </c>
    </row>
    <row r="12" spans="8:10" ht="50.1" customHeight="1">
      <c r="H12" s="34" t="s">
        <v>130</v>
      </c>
      <c r="J12" s="34" t="s">
        <v>30</v>
      </c>
    </row>
    <row r="13" spans="8:10" ht="50.1" customHeight="1">
      <c r="H13" s="33" t="s">
        <v>157</v>
      </c>
      <c r="J13" s="33" t="s">
        <v>31</v>
      </c>
    </row>
    <row r="14" spans="8:10" ht="50.1" customHeight="1">
      <c r="H14" s="34" t="s">
        <v>131</v>
      </c>
      <c r="J14" s="34" t="s">
        <v>32</v>
      </c>
    </row>
    <row r="15" spans="8:10" ht="50.1" customHeight="1">
      <c r="H15" s="33" t="s">
        <v>7</v>
      </c>
      <c r="J15" s="37" t="s">
        <v>8</v>
      </c>
    </row>
    <row r="16" spans="8:10" ht="50.1" customHeight="1">
      <c r="H16" s="34" t="s">
        <v>132</v>
      </c>
      <c r="J16" s="34" t="s">
        <v>33</v>
      </c>
    </row>
    <row r="17" spans="8:10" ht="50.1" customHeight="1">
      <c r="H17" s="33" t="s">
        <v>47</v>
      </c>
    </row>
    <row r="18" spans="8:10" ht="50.1" customHeight="1">
      <c r="H18" s="65" t="s">
        <v>39</v>
      </c>
      <c r="I18" s="66"/>
      <c r="J18" s="67"/>
    </row>
    <row r="19" spans="8:10" ht="50.1" customHeight="1">
      <c r="H19" s="33" t="s">
        <v>48</v>
      </c>
    </row>
    <row r="20" spans="8:10" ht="50.1" customHeight="1">
      <c r="H20" s="65" t="s">
        <v>40</v>
      </c>
      <c r="I20" s="66"/>
      <c r="J20" s="67"/>
    </row>
    <row r="22" spans="8:10" ht="50.1" customHeight="1">
      <c r="H22" s="38" t="s">
        <v>49</v>
      </c>
      <c r="I22" s="39" t="s">
        <v>69</v>
      </c>
    </row>
    <row r="24" spans="8:10" ht="50.1" customHeight="1">
      <c r="H24" s="38" t="s">
        <v>50</v>
      </c>
      <c r="I24" s="39" t="s">
        <v>78</v>
      </c>
    </row>
    <row r="26" spans="8:10" ht="50.1" customHeight="1">
      <c r="H26" s="38" t="s">
        <v>51</v>
      </c>
      <c r="I26" s="39" t="s">
        <v>76</v>
      </c>
    </row>
    <row r="28" spans="8:10" ht="50.1" customHeight="1">
      <c r="H28" s="38" t="s">
        <v>52</v>
      </c>
      <c r="I28" s="39" t="s">
        <v>77</v>
      </c>
    </row>
    <row r="29" spans="8:10" ht="12" customHeight="1"/>
  </sheetData>
  <mergeCells count="2">
    <mergeCell ref="H20:J20"/>
    <mergeCell ref="H18:J18"/>
  </mergeCells>
  <phoneticPr fontId="4" type="noConversion"/>
  <printOptions horizontalCentered="1" verticalCentered="1"/>
  <pageMargins left="0.75" right="0.75" top="1" bottom="1" header="0.5" footer="0.5"/>
  <pageSetup scale="4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1" sqref="E11"/>
    </sheetView>
  </sheetViews>
  <sheetFormatPr defaultRowHeight="12.75"/>
  <cols>
    <col min="1" max="16384" width="9.140625" style="40"/>
  </cols>
  <sheetData/>
  <phoneticPr fontId="4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7"/>
  <sheetViews>
    <sheetView workbookViewId="0">
      <selection activeCell="E26" sqref="E26"/>
    </sheetView>
  </sheetViews>
  <sheetFormatPr defaultRowHeight="15"/>
  <cols>
    <col min="1" max="1" width="13.140625" style="7" customWidth="1"/>
    <col min="2" max="2" width="7.5703125" style="8" customWidth="1"/>
    <col min="3" max="3" width="12.85546875" style="8" customWidth="1"/>
    <col min="4" max="4" width="10.5703125" style="8" customWidth="1"/>
    <col min="5" max="5" width="107" style="9" bestFit="1" customWidth="1"/>
    <col min="6" max="16384" width="9.140625" style="7"/>
  </cols>
  <sheetData>
    <row r="1" spans="1:5" ht="31.5">
      <c r="A1" s="13" t="s">
        <v>84</v>
      </c>
      <c r="B1" s="14" t="s">
        <v>107</v>
      </c>
      <c r="C1" s="14" t="s">
        <v>55</v>
      </c>
      <c r="D1" s="14" t="s">
        <v>109</v>
      </c>
      <c r="E1" s="14" t="s">
        <v>108</v>
      </c>
    </row>
    <row r="2" spans="1:5" ht="15.75">
      <c r="A2" s="10" t="s">
        <v>80</v>
      </c>
      <c r="B2" s="10" t="s">
        <v>93</v>
      </c>
      <c r="C2" s="10">
        <v>1</v>
      </c>
      <c r="D2" s="41">
        <v>0.1</v>
      </c>
      <c r="E2" s="11" t="s">
        <v>10</v>
      </c>
    </row>
    <row r="3" spans="1:5" ht="15.75">
      <c r="A3" s="10" t="s">
        <v>80</v>
      </c>
      <c r="B3" s="10" t="s">
        <v>94</v>
      </c>
      <c r="C3" s="10">
        <v>1</v>
      </c>
      <c r="D3" s="41">
        <v>0.25</v>
      </c>
      <c r="E3" s="11" t="s">
        <v>9</v>
      </c>
    </row>
    <row r="4" spans="1:5" ht="15.75">
      <c r="A4" s="10" t="s">
        <v>80</v>
      </c>
      <c r="B4" s="10" t="s">
        <v>95</v>
      </c>
      <c r="C4" s="10">
        <v>1</v>
      </c>
      <c r="D4" s="41">
        <v>0.65</v>
      </c>
      <c r="E4" s="11" t="s">
        <v>11</v>
      </c>
    </row>
    <row r="5" spans="1:5" ht="15.75">
      <c r="A5" s="10" t="s">
        <v>81</v>
      </c>
      <c r="B5" s="10" t="s">
        <v>96</v>
      </c>
      <c r="C5" s="10">
        <v>2</v>
      </c>
      <c r="D5" s="42">
        <v>0.05</v>
      </c>
      <c r="E5" s="11" t="s">
        <v>12</v>
      </c>
    </row>
    <row r="6" spans="1:5" ht="15.75">
      <c r="A6" s="10" t="s">
        <v>81</v>
      </c>
      <c r="B6" s="10" t="s">
        <v>97</v>
      </c>
      <c r="C6" s="10">
        <v>3</v>
      </c>
      <c r="D6" s="42">
        <v>0.1</v>
      </c>
      <c r="E6" s="11" t="s">
        <v>13</v>
      </c>
    </row>
    <row r="7" spans="1:5" ht="15.75">
      <c r="A7" s="10" t="s">
        <v>81</v>
      </c>
      <c r="B7" s="10" t="s">
        <v>98</v>
      </c>
      <c r="C7" s="10">
        <v>4</v>
      </c>
      <c r="D7" s="42">
        <v>0.15</v>
      </c>
      <c r="E7" s="11" t="s">
        <v>14</v>
      </c>
    </row>
    <row r="8" spans="1:5" ht="15.75">
      <c r="A8" s="10" t="s">
        <v>81</v>
      </c>
      <c r="B8" s="10" t="s">
        <v>99</v>
      </c>
      <c r="C8" s="10" t="s">
        <v>16</v>
      </c>
      <c r="D8" s="42">
        <v>0.2</v>
      </c>
      <c r="E8" s="11" t="s">
        <v>15</v>
      </c>
    </row>
    <row r="9" spans="1:5" ht="15.75">
      <c r="A9" s="10" t="s">
        <v>81</v>
      </c>
      <c r="B9" s="10" t="s">
        <v>100</v>
      </c>
      <c r="C9" s="10" t="s">
        <v>18</v>
      </c>
      <c r="D9" s="42">
        <v>0.25</v>
      </c>
      <c r="E9" s="11" t="s">
        <v>17</v>
      </c>
    </row>
    <row r="10" spans="1:5" ht="15.75">
      <c r="A10" s="10" t="s">
        <v>81</v>
      </c>
      <c r="B10" s="10" t="s">
        <v>101</v>
      </c>
      <c r="C10" s="10" t="s">
        <v>35</v>
      </c>
      <c r="D10" s="42">
        <v>0.1</v>
      </c>
      <c r="E10" s="11" t="s">
        <v>106</v>
      </c>
    </row>
    <row r="11" spans="1:5" ht="15.75">
      <c r="A11" s="10" t="s">
        <v>81</v>
      </c>
      <c r="B11" s="10" t="s">
        <v>102</v>
      </c>
      <c r="C11" s="10" t="s">
        <v>34</v>
      </c>
      <c r="D11" s="42">
        <v>0.25</v>
      </c>
      <c r="E11" s="11" t="s">
        <v>141</v>
      </c>
    </row>
    <row r="12" spans="1:5" ht="15.75">
      <c r="A12" s="10" t="s">
        <v>81</v>
      </c>
      <c r="B12" s="10" t="s">
        <v>103</v>
      </c>
      <c r="C12" s="10" t="s">
        <v>20</v>
      </c>
      <c r="D12" s="42">
        <v>0.1</v>
      </c>
      <c r="E12" s="11" t="s">
        <v>19</v>
      </c>
    </row>
    <row r="13" spans="1:5" ht="15.75">
      <c r="A13" s="10" t="s">
        <v>82</v>
      </c>
      <c r="B13" s="10" t="s">
        <v>104</v>
      </c>
      <c r="C13" s="10" t="s">
        <v>146</v>
      </c>
      <c r="D13" s="42">
        <v>0.1</v>
      </c>
      <c r="E13" s="11" t="s">
        <v>133</v>
      </c>
    </row>
    <row r="14" spans="1:5" ht="15.75">
      <c r="A14" s="10" t="s">
        <v>82</v>
      </c>
      <c r="B14" s="10" t="s">
        <v>134</v>
      </c>
      <c r="C14" s="10" t="s">
        <v>146</v>
      </c>
      <c r="D14" s="42">
        <v>0.2</v>
      </c>
      <c r="E14" s="11" t="s">
        <v>135</v>
      </c>
    </row>
    <row r="15" spans="1:5" ht="15.75">
      <c r="A15" s="10" t="s">
        <v>82</v>
      </c>
      <c r="B15" s="10" t="s">
        <v>136</v>
      </c>
      <c r="C15" s="10" t="s">
        <v>146</v>
      </c>
      <c r="D15" s="42">
        <v>0.05</v>
      </c>
      <c r="E15" s="11" t="s">
        <v>137</v>
      </c>
    </row>
    <row r="16" spans="1:5" ht="15.75">
      <c r="A16" s="10" t="s">
        <v>82</v>
      </c>
      <c r="B16" s="10" t="s">
        <v>138</v>
      </c>
      <c r="C16" s="10" t="s">
        <v>147</v>
      </c>
      <c r="D16" s="42">
        <v>0.1</v>
      </c>
      <c r="E16" s="11" t="s">
        <v>139</v>
      </c>
    </row>
    <row r="17" spans="1:5" ht="15.75">
      <c r="A17" s="12" t="s">
        <v>82</v>
      </c>
      <c r="B17" s="12" t="s">
        <v>104</v>
      </c>
      <c r="C17" s="12" t="s">
        <v>148</v>
      </c>
      <c r="D17" s="43">
        <v>0.2</v>
      </c>
      <c r="E17" s="15" t="s">
        <v>140</v>
      </c>
    </row>
  </sheetData>
  <phoneticPr fontId="4" type="noConversion"/>
  <printOptions horizontalCentered="1" verticalCentered="1" gridLines="1"/>
  <pageMargins left="0.75" right="0.75" top="1" bottom="1" header="0.5" footer="0.5"/>
  <pageSetup scale="6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2"/>
  <sheetViews>
    <sheetView workbookViewId="0">
      <selection sqref="A1:IV65536"/>
    </sheetView>
  </sheetViews>
  <sheetFormatPr defaultColWidth="15.7109375" defaultRowHeight="15.75"/>
  <cols>
    <col min="1" max="1" width="13.5703125" style="20" bestFit="1" customWidth="1"/>
    <col min="2" max="2" width="15.5703125" style="20" bestFit="1" customWidth="1"/>
    <col min="3" max="3" width="23.85546875" style="20" customWidth="1"/>
    <col min="4" max="4" width="25.5703125" style="20" customWidth="1"/>
    <col min="5" max="5" width="19.7109375" style="20" bestFit="1" customWidth="1"/>
    <col min="6" max="6" width="7" style="20" bestFit="1" customWidth="1"/>
    <col min="7" max="7" width="13.85546875" style="20" bestFit="1" customWidth="1"/>
    <col min="8" max="8" width="7" style="20" bestFit="1" customWidth="1"/>
    <col min="9" max="9" width="12" style="20" bestFit="1" customWidth="1"/>
    <col min="10" max="10" width="13.85546875" style="20" bestFit="1" customWidth="1"/>
    <col min="11" max="11" width="8.140625" style="20" bestFit="1" customWidth="1"/>
    <col min="12" max="12" width="7.140625" style="20" customWidth="1"/>
    <col min="13" max="13" width="11.85546875" style="20" customWidth="1"/>
    <col min="14" max="14" width="12" style="20" customWidth="1"/>
    <col min="15" max="15" width="11.28515625" style="20" customWidth="1"/>
    <col min="16" max="16" width="10.42578125" style="20" customWidth="1"/>
    <col min="17" max="16384" width="15.7109375" style="20"/>
  </cols>
  <sheetData>
    <row r="1" spans="1:16">
      <c r="A1" s="69" t="s">
        <v>84</v>
      </c>
      <c r="B1" s="69" t="s">
        <v>58</v>
      </c>
      <c r="C1" s="70" t="s">
        <v>41</v>
      </c>
      <c r="D1" s="70"/>
      <c r="E1" s="70"/>
      <c r="F1" s="39"/>
      <c r="G1" s="69" t="s">
        <v>75</v>
      </c>
      <c r="H1" s="39"/>
      <c r="I1" s="68" t="s">
        <v>109</v>
      </c>
      <c r="J1" s="68"/>
      <c r="K1" s="68" t="s">
        <v>115</v>
      </c>
      <c r="L1" s="68"/>
      <c r="M1" s="68" t="s">
        <v>128</v>
      </c>
      <c r="N1" s="68"/>
      <c r="O1" s="68"/>
      <c r="P1" s="68"/>
    </row>
    <row r="2" spans="1:16" ht="18.75">
      <c r="A2" s="69"/>
      <c r="B2" s="69"/>
      <c r="C2" s="39" t="s">
        <v>67</v>
      </c>
      <c r="D2" s="39" t="s">
        <v>53</v>
      </c>
      <c r="E2" s="39" t="s">
        <v>63</v>
      </c>
      <c r="F2" s="45" t="s">
        <v>55</v>
      </c>
      <c r="G2" s="69"/>
      <c r="H2" s="45" t="s">
        <v>55</v>
      </c>
      <c r="I2" s="39" t="s">
        <v>38</v>
      </c>
      <c r="J2" s="45" t="s">
        <v>74</v>
      </c>
      <c r="K2" s="39" t="s">
        <v>91</v>
      </c>
      <c r="L2" s="39" t="s">
        <v>92</v>
      </c>
      <c r="M2" s="39" t="s">
        <v>24</v>
      </c>
      <c r="N2" s="39" t="s">
        <v>25</v>
      </c>
      <c r="O2" s="39" t="s">
        <v>153</v>
      </c>
      <c r="P2" s="39" t="s">
        <v>154</v>
      </c>
    </row>
    <row r="3" spans="1:16">
      <c r="A3" s="39" t="s">
        <v>80</v>
      </c>
      <c r="B3" s="39" t="s">
        <v>59</v>
      </c>
      <c r="C3" s="39" t="s">
        <v>54</v>
      </c>
      <c r="D3" s="39" t="s">
        <v>66</v>
      </c>
      <c r="E3" s="39" t="s">
        <v>64</v>
      </c>
      <c r="F3" s="39">
        <v>1</v>
      </c>
      <c r="G3" s="46" t="e">
        <f ca="1">I3</f>
        <v>#VALUE!</v>
      </c>
      <c r="H3" s="39">
        <v>1</v>
      </c>
      <c r="I3" s="47" t="e">
        <f ca="1">_xll.RiskMakeInput(ROUNDDOWN(IF(_xll.RiskDiscrete({0,1},K3:L3)=1,POWER(10,_xll.RiskPert(0,1,3)),0),0))</f>
        <v>#VALUE!</v>
      </c>
      <c r="J3" s="39" t="s">
        <v>85</v>
      </c>
      <c r="K3" s="48">
        <f t="shared" ref="K3:K10" si="0">1-L3</f>
        <v>0.9</v>
      </c>
      <c r="L3" s="48">
        <f>Q!D2</f>
        <v>0.1</v>
      </c>
      <c r="M3" s="39" t="s">
        <v>158</v>
      </c>
      <c r="N3" s="39" t="s">
        <v>119</v>
      </c>
      <c r="O3" s="39" t="s">
        <v>119</v>
      </c>
      <c r="P3" s="39" t="s">
        <v>119</v>
      </c>
    </row>
    <row r="4" spans="1:16">
      <c r="A4" s="39" t="s">
        <v>81</v>
      </c>
      <c r="B4" s="39" t="s">
        <v>59</v>
      </c>
      <c r="C4" s="39" t="s">
        <v>113</v>
      </c>
      <c r="D4" s="39" t="s">
        <v>23</v>
      </c>
      <c r="E4" s="39" t="s">
        <v>26</v>
      </c>
      <c r="F4" s="39">
        <v>2</v>
      </c>
      <c r="G4" s="46" t="e">
        <f ca="1">ROUNDDOWN(I4*G3,0)</f>
        <v>#VALUE!</v>
      </c>
      <c r="H4" s="39">
        <v>2</v>
      </c>
      <c r="I4" s="49" t="e">
        <f ca="1">_xll.RiskMakeInput(IF(_xll.RiskDiscrete({0,1},K4:L4)=0,POWER(10,_xll.RiskPert(0,0.1,0.5)),POWER(10,_xll.RiskPert(0,0.25,1))))</f>
        <v>#VALUE!</v>
      </c>
      <c r="J4" s="39" t="s">
        <v>72</v>
      </c>
      <c r="K4" s="48">
        <f t="shared" si="0"/>
        <v>0.95</v>
      </c>
      <c r="L4" s="50">
        <f>Q!D5</f>
        <v>0.05</v>
      </c>
      <c r="M4" s="39" t="s">
        <v>117</v>
      </c>
      <c r="N4" s="39" t="s">
        <v>118</v>
      </c>
      <c r="O4" s="39" t="s">
        <v>119</v>
      </c>
      <c r="P4" s="39" t="s">
        <v>119</v>
      </c>
    </row>
    <row r="5" spans="1:16">
      <c r="A5" s="39" t="s">
        <v>81</v>
      </c>
      <c r="B5" s="39" t="s">
        <v>59</v>
      </c>
      <c r="C5" s="39" t="s">
        <v>112</v>
      </c>
      <c r="D5" s="39" t="s">
        <v>23</v>
      </c>
      <c r="E5" s="39" t="s">
        <v>26</v>
      </c>
      <c r="F5" s="39">
        <v>3</v>
      </c>
      <c r="G5" s="46" t="e">
        <f ca="1">ROUNDDOWN(I5*G4,0)</f>
        <v>#VALUE!</v>
      </c>
      <c r="H5" s="39">
        <v>3</v>
      </c>
      <c r="I5" s="49" t="e">
        <f ca="1">_xll.RiskMakeInput(IF(_xll.RiskDiscrete({0,1},K5:L5)=0,POWER(10,_xll.RiskPert(0,0.1,0.5)),POWER(10,_xll.RiskPert(0,0.25,1))))</f>
        <v>#VALUE!</v>
      </c>
      <c r="J5" s="39" t="s">
        <v>72</v>
      </c>
      <c r="K5" s="48">
        <f t="shared" si="0"/>
        <v>0.9</v>
      </c>
      <c r="L5" s="50">
        <f>Q!D6</f>
        <v>0.1</v>
      </c>
      <c r="M5" s="39" t="s">
        <v>117</v>
      </c>
      <c r="N5" s="39" t="s">
        <v>118</v>
      </c>
      <c r="O5" s="39" t="s">
        <v>119</v>
      </c>
      <c r="P5" s="39" t="s">
        <v>119</v>
      </c>
    </row>
    <row r="6" spans="1:16">
      <c r="A6" s="39" t="s">
        <v>81</v>
      </c>
      <c r="B6" s="39" t="s">
        <v>59</v>
      </c>
      <c r="C6" s="39" t="s">
        <v>111</v>
      </c>
      <c r="D6" s="39" t="s">
        <v>86</v>
      </c>
      <c r="E6" s="39" t="s">
        <v>26</v>
      </c>
      <c r="F6" s="39">
        <v>4</v>
      </c>
      <c r="G6" s="46" t="e">
        <f ca="1">ROUNDDOWN(I6*G5,0)</f>
        <v>#VALUE!</v>
      </c>
      <c r="H6" s="39">
        <v>4</v>
      </c>
      <c r="I6" s="49" t="e">
        <f ca="1">_xll.RiskMakeInput(IF(_xll.RiskDiscrete({0,1},K6:L6)=0,POWER(10,_xll.RiskPert(0,0.25,1)),POWER(10,_xll.RiskPert(0,0.5,1.5))))</f>
        <v>#VALUE!</v>
      </c>
      <c r="J6" s="39" t="s">
        <v>72</v>
      </c>
      <c r="K6" s="48">
        <f t="shared" si="0"/>
        <v>0.85</v>
      </c>
      <c r="L6" s="50">
        <f>Q!D7</f>
        <v>0.15</v>
      </c>
      <c r="M6" s="39" t="s">
        <v>118</v>
      </c>
      <c r="N6" s="39" t="s">
        <v>120</v>
      </c>
      <c r="O6" s="39" t="s">
        <v>119</v>
      </c>
      <c r="P6" s="39" t="s">
        <v>119</v>
      </c>
    </row>
    <row r="7" spans="1:16">
      <c r="A7" s="39" t="s">
        <v>81</v>
      </c>
      <c r="B7" s="39" t="s">
        <v>59</v>
      </c>
      <c r="C7" s="39" t="s">
        <v>114</v>
      </c>
      <c r="D7" s="39" t="s">
        <v>23</v>
      </c>
      <c r="E7" s="39" t="s">
        <v>26</v>
      </c>
      <c r="F7" s="39">
        <v>5</v>
      </c>
      <c r="G7" s="46" t="e">
        <f ca="1">ROUNDDOWN(I7*G6,0)</f>
        <v>#VALUE!</v>
      </c>
      <c r="H7" s="39">
        <v>5</v>
      </c>
      <c r="I7" s="49" t="e">
        <f ca="1">_xll.RiskMakeInput(IF(_xll.RiskDiscrete({0,1},K7:L7)=0,POWER(10,_xll.RiskPert(0,0.1,0.5)),POWER(10,_xll.RiskPert(0,0.25,1))))</f>
        <v>#VALUE!</v>
      </c>
      <c r="J7" s="39" t="s">
        <v>72</v>
      </c>
      <c r="K7" s="48">
        <f t="shared" si="0"/>
        <v>0.8</v>
      </c>
      <c r="L7" s="50">
        <f>Q!D8</f>
        <v>0.2</v>
      </c>
      <c r="M7" s="39" t="s">
        <v>117</v>
      </c>
      <c r="N7" s="39" t="s">
        <v>118</v>
      </c>
      <c r="O7" s="39" t="s">
        <v>119</v>
      </c>
      <c r="P7" s="39" t="s">
        <v>119</v>
      </c>
    </row>
    <row r="8" spans="1:16">
      <c r="A8" s="39" t="s">
        <v>81</v>
      </c>
      <c r="B8" s="39">
        <v>1</v>
      </c>
      <c r="C8" s="39" t="s">
        <v>110</v>
      </c>
      <c r="D8" s="39" t="s">
        <v>86</v>
      </c>
      <c r="E8" s="39" t="s">
        <v>26</v>
      </c>
      <c r="F8" s="39" t="s">
        <v>18</v>
      </c>
      <c r="G8" s="46" t="e">
        <f ca="1">ROUNDDOWN(I8*(G7-G9),0)</f>
        <v>#VALUE!</v>
      </c>
      <c r="H8" s="39" t="s">
        <v>18</v>
      </c>
      <c r="I8" s="49" t="e">
        <f ca="1">_xll.RiskMakeInput(IF(_xll.RiskDiscrete({0,1},K8:L8)=0,POWER(10,_xll.RiskPert(0,0.25,1)),POWER(10,_xll.RiskPert(0,0.5,1.5))))</f>
        <v>#VALUE!</v>
      </c>
      <c r="J8" s="39" t="s">
        <v>72</v>
      </c>
      <c r="K8" s="48">
        <f t="shared" si="0"/>
        <v>0.75</v>
      </c>
      <c r="L8" s="50">
        <f>Q!D9</f>
        <v>0.25</v>
      </c>
      <c r="M8" s="39" t="s">
        <v>118</v>
      </c>
      <c r="N8" s="39" t="s">
        <v>120</v>
      </c>
      <c r="O8" s="39" t="s">
        <v>119</v>
      </c>
      <c r="P8" s="39" t="s">
        <v>119</v>
      </c>
    </row>
    <row r="9" spans="1:16">
      <c r="A9" s="39" t="s">
        <v>81</v>
      </c>
      <c r="B9" s="39">
        <v>2</v>
      </c>
      <c r="C9" s="39" t="s">
        <v>29</v>
      </c>
      <c r="D9" s="39" t="s">
        <v>65</v>
      </c>
      <c r="E9" s="39" t="s">
        <v>64</v>
      </c>
      <c r="F9" s="39" t="s">
        <v>21</v>
      </c>
      <c r="G9" s="46" t="e">
        <f ca="1">ROUNDDOWN(I9*G7,0)</f>
        <v>#VALUE!</v>
      </c>
      <c r="H9" s="39" t="s">
        <v>21</v>
      </c>
      <c r="I9" s="51" t="e">
        <f ca="1">_xll.RiskMakeInput(IF(_xll.RiskDiscrete({0,1},K9:L9)=1,POWER(10,_xll.RiskPert(-4,-2,0)),0))</f>
        <v>#VALUE!</v>
      </c>
      <c r="J9" s="39" t="s">
        <v>71</v>
      </c>
      <c r="K9" s="48">
        <f t="shared" si="0"/>
        <v>0.75</v>
      </c>
      <c r="L9" s="50">
        <f>Q!D11</f>
        <v>0.25</v>
      </c>
      <c r="M9" s="39" t="s">
        <v>121</v>
      </c>
      <c r="N9" s="39" t="s">
        <v>119</v>
      </c>
      <c r="O9" s="39" t="s">
        <v>119</v>
      </c>
      <c r="P9" s="39" t="s">
        <v>119</v>
      </c>
    </row>
    <row r="10" spans="1:16">
      <c r="A10" s="39" t="s">
        <v>81</v>
      </c>
      <c r="B10" s="39">
        <v>1</v>
      </c>
      <c r="C10" s="39" t="s">
        <v>88</v>
      </c>
      <c r="D10" s="39" t="s">
        <v>87</v>
      </c>
      <c r="E10" s="39" t="s">
        <v>76</v>
      </c>
      <c r="F10" s="39" t="s">
        <v>35</v>
      </c>
      <c r="G10" s="46" t="e">
        <f ca="1">ROUNDDOWN(I10*G8,0)</f>
        <v>#VALUE!</v>
      </c>
      <c r="H10" s="39" t="s">
        <v>35</v>
      </c>
      <c r="I10" s="45" t="e">
        <f ca="1">_xll.RiskMakeInput(IF(_xll.RiskDiscrete({0,1},K10:L10)=1,POWER(10,_xll.RiskPert(-7,-6,0)),0.000000000001))</f>
        <v>#VALUE!</v>
      </c>
      <c r="J10" s="39" t="s">
        <v>72</v>
      </c>
      <c r="K10" s="48">
        <f t="shared" si="0"/>
        <v>0.9</v>
      </c>
      <c r="L10" s="50">
        <f>Q!D10</f>
        <v>0.1</v>
      </c>
      <c r="M10" s="39" t="s">
        <v>122</v>
      </c>
      <c r="N10" s="39" t="s">
        <v>119</v>
      </c>
      <c r="O10" s="39" t="s">
        <v>119</v>
      </c>
      <c r="P10" s="39" t="s">
        <v>119</v>
      </c>
    </row>
    <row r="11" spans="1:16">
      <c r="A11" s="39" t="s">
        <v>81</v>
      </c>
      <c r="B11" s="39">
        <v>2</v>
      </c>
      <c r="C11" s="39" t="s">
        <v>29</v>
      </c>
      <c r="D11" s="39" t="s">
        <v>86</v>
      </c>
      <c r="E11" s="39" t="s">
        <v>26</v>
      </c>
      <c r="F11" s="39" t="s">
        <v>36</v>
      </c>
      <c r="G11" s="46" t="e">
        <f ca="1">ROUNDDOWN(I11*G9,0)</f>
        <v>#VALUE!</v>
      </c>
      <c r="H11" s="39" t="s">
        <v>36</v>
      </c>
      <c r="I11" s="49" t="e">
        <f ca="1">_xll.RiskMakeInput(IF(I9&gt;0,POWER(10,_xll.RiskPert(0,0.5,1.5)),1))</f>
        <v>#VALUE!</v>
      </c>
      <c r="J11" s="39" t="s">
        <v>72</v>
      </c>
      <c r="K11" s="48"/>
      <c r="L11" s="50"/>
      <c r="M11" s="39" t="s">
        <v>120</v>
      </c>
      <c r="N11" s="39" t="s">
        <v>119</v>
      </c>
      <c r="O11" s="39" t="s">
        <v>119</v>
      </c>
      <c r="P11" s="39" t="s">
        <v>119</v>
      </c>
    </row>
    <row r="12" spans="1:16">
      <c r="A12" s="39" t="s">
        <v>81</v>
      </c>
      <c r="B12" s="39">
        <v>1</v>
      </c>
      <c r="C12" s="39" t="s">
        <v>89</v>
      </c>
      <c r="D12" s="39" t="s">
        <v>86</v>
      </c>
      <c r="E12" s="39" t="s">
        <v>26</v>
      </c>
      <c r="F12" s="39" t="s">
        <v>20</v>
      </c>
      <c r="G12" s="46" t="e">
        <f ca="1">ROUNDDOWN(I12*G10,0)</f>
        <v>#VALUE!</v>
      </c>
      <c r="H12" s="39" t="s">
        <v>20</v>
      </c>
      <c r="I12" s="49" t="e">
        <f ca="1">_xll.RiskMakeInput(IF(_xll.RiskDiscrete({0,1},K12:L12)=0,POWER(10,_xll.RiskPert(0,0.25,1)),POWER(10,_xll.RiskPert(0,0.5,1.5))))</f>
        <v>#VALUE!</v>
      </c>
      <c r="J12" s="39" t="s">
        <v>72</v>
      </c>
      <c r="K12" s="48">
        <f>1-L12</f>
        <v>0.9</v>
      </c>
      <c r="L12" s="50">
        <f>Q!D12</f>
        <v>0.1</v>
      </c>
      <c r="M12" s="39" t="s">
        <v>118</v>
      </c>
      <c r="N12" s="39" t="s">
        <v>120</v>
      </c>
      <c r="O12" s="39" t="s">
        <v>119</v>
      </c>
      <c r="P12" s="39" t="s">
        <v>119</v>
      </c>
    </row>
    <row r="13" spans="1:16">
      <c r="A13" s="39" t="s">
        <v>81</v>
      </c>
      <c r="B13" s="39">
        <v>2</v>
      </c>
      <c r="C13" s="39" t="s">
        <v>37</v>
      </c>
      <c r="D13" s="39" t="s">
        <v>65</v>
      </c>
      <c r="E13" s="39" t="s">
        <v>64</v>
      </c>
      <c r="F13" s="39" t="s">
        <v>22</v>
      </c>
      <c r="G13" s="46" t="e">
        <f ca="1">ROUNDDOWN(I13*G11,0)</f>
        <v>#VALUE!</v>
      </c>
      <c r="H13" s="39" t="s">
        <v>22</v>
      </c>
      <c r="I13" s="51" t="e">
        <f ca="1">_xll.RiskMakeInput(IF(I9&gt;0,POWER(10,_xll.RiskPert(-4,-2,0)),0))</f>
        <v>#VALUE!</v>
      </c>
      <c r="J13" s="39" t="s">
        <v>71</v>
      </c>
      <c r="K13" s="48"/>
      <c r="L13" s="50"/>
      <c r="M13" s="39" t="s">
        <v>121</v>
      </c>
      <c r="N13" s="39" t="s">
        <v>119</v>
      </c>
      <c r="O13" s="39" t="s">
        <v>119</v>
      </c>
      <c r="P13" s="39" t="s">
        <v>119</v>
      </c>
    </row>
    <row r="14" spans="1:16">
      <c r="A14" s="39" t="s">
        <v>81</v>
      </c>
      <c r="B14" s="39" t="s">
        <v>59</v>
      </c>
      <c r="C14" s="39" t="s">
        <v>90</v>
      </c>
      <c r="D14" s="39" t="s">
        <v>37</v>
      </c>
      <c r="E14" s="39" t="s">
        <v>56</v>
      </c>
      <c r="F14" s="39">
        <v>9</v>
      </c>
      <c r="G14" s="46" t="e">
        <f ca="1">G12+G13</f>
        <v>#VALUE!</v>
      </c>
      <c r="H14" s="39">
        <v>9</v>
      </c>
      <c r="I14" s="51"/>
      <c r="J14" s="39"/>
      <c r="K14" s="39"/>
      <c r="L14" s="39"/>
      <c r="M14" s="39"/>
      <c r="N14" s="39"/>
      <c r="O14" s="39"/>
      <c r="P14" s="39"/>
    </row>
    <row r="15" spans="1:16">
      <c r="A15" s="39" t="s">
        <v>82</v>
      </c>
      <c r="B15" s="39" t="s">
        <v>59</v>
      </c>
      <c r="C15" s="39" t="s">
        <v>57</v>
      </c>
      <c r="D15" s="39" t="s">
        <v>68</v>
      </c>
      <c r="E15" s="39" t="s">
        <v>105</v>
      </c>
      <c r="F15" s="39" t="s">
        <v>145</v>
      </c>
      <c r="G15" s="46" t="e">
        <f ca="1">ROUNDDOWN(POWER(10,I15),0)</f>
        <v>#VALUE!</v>
      </c>
      <c r="H15" s="39" t="s">
        <v>145</v>
      </c>
      <c r="I15" s="49" t="e">
        <f ca="1">_xll.RiskMakeInput(IF(SUM(I16:I18)=0,_xll.RiskPert(4,6,9),IF(SUM(I16:I18)=1,_xll.RiskPert(2,3,4),IF(SUM(I16:I18)=2,_xll.RiskPert(1,2,3),_xll.RiskPert(0,1,2)))))</f>
        <v>#VALUE!</v>
      </c>
      <c r="J15" s="39" t="s">
        <v>79</v>
      </c>
      <c r="K15" s="48">
        <f>1-L15</f>
        <v>0.8</v>
      </c>
      <c r="L15" s="50">
        <f>Q!D17</f>
        <v>0.2</v>
      </c>
      <c r="M15" s="39" t="s">
        <v>150</v>
      </c>
      <c r="N15" s="39" t="s">
        <v>151</v>
      </c>
      <c r="O15" s="39" t="s">
        <v>152</v>
      </c>
      <c r="P15" s="39" t="s">
        <v>123</v>
      </c>
    </row>
    <row r="16" spans="1:16">
      <c r="A16" s="39" t="s">
        <v>82</v>
      </c>
      <c r="B16" s="39" t="s">
        <v>59</v>
      </c>
      <c r="C16" s="39"/>
      <c r="D16" s="39" t="s">
        <v>142</v>
      </c>
      <c r="E16" s="39" t="s">
        <v>149</v>
      </c>
      <c r="F16" s="39" t="s">
        <v>146</v>
      </c>
      <c r="G16" s="46"/>
      <c r="H16" s="39" t="s">
        <v>146</v>
      </c>
      <c r="I16" s="47" t="e">
        <f ca="1">_xll.RiskDiscrete({0,1},K16:L16)</f>
        <v>#VALUE!</v>
      </c>
      <c r="J16" s="39"/>
      <c r="K16" s="48">
        <f>1-L16</f>
        <v>0.9</v>
      </c>
      <c r="L16" s="50">
        <f>Q!D13</f>
        <v>0.1</v>
      </c>
      <c r="M16" s="39"/>
      <c r="N16" s="39"/>
      <c r="O16" s="39"/>
      <c r="P16" s="39"/>
    </row>
    <row r="17" spans="1:16">
      <c r="A17" s="39" t="s">
        <v>82</v>
      </c>
      <c r="B17" s="39" t="s">
        <v>59</v>
      </c>
      <c r="C17" s="39"/>
      <c r="D17" s="39" t="s">
        <v>143</v>
      </c>
      <c r="E17" s="39" t="s">
        <v>149</v>
      </c>
      <c r="F17" s="39" t="s">
        <v>147</v>
      </c>
      <c r="G17" s="46"/>
      <c r="H17" s="39" t="s">
        <v>147</v>
      </c>
      <c r="I17" s="47" t="e">
        <f ca="1">_xll.RiskDiscrete({0,1},K17:L17)</f>
        <v>#VALUE!</v>
      </c>
      <c r="J17" s="39"/>
      <c r="K17" s="48">
        <f>1-L17</f>
        <v>0.9</v>
      </c>
      <c r="L17" s="50">
        <f>Q!D16</f>
        <v>0.1</v>
      </c>
      <c r="M17" s="39"/>
      <c r="N17" s="39"/>
      <c r="O17" s="39"/>
      <c r="P17" s="39"/>
    </row>
    <row r="18" spans="1:16">
      <c r="A18" s="39" t="s">
        <v>82</v>
      </c>
      <c r="B18" s="39" t="s">
        <v>59</v>
      </c>
      <c r="C18" s="39"/>
      <c r="D18" s="39" t="s">
        <v>144</v>
      </c>
      <c r="E18" s="39" t="s">
        <v>149</v>
      </c>
      <c r="F18" s="39" t="s">
        <v>148</v>
      </c>
      <c r="G18" s="46"/>
      <c r="H18" s="39" t="s">
        <v>148</v>
      </c>
      <c r="I18" s="47" t="e">
        <f ca="1">_xll.RiskDiscrete({0,1},K18:L18)</f>
        <v>#VALUE!</v>
      </c>
      <c r="J18" s="39"/>
      <c r="K18" s="48">
        <f>1-L18</f>
        <v>0.8</v>
      </c>
      <c r="L18" s="50">
        <f>Q!D17</f>
        <v>0.2</v>
      </c>
      <c r="M18" s="39"/>
      <c r="N18" s="39"/>
      <c r="O18" s="39"/>
      <c r="P18" s="39"/>
    </row>
    <row r="19" spans="1:16">
      <c r="A19" s="39" t="s">
        <v>83</v>
      </c>
      <c r="B19" s="39" t="s">
        <v>59</v>
      </c>
      <c r="C19" s="39" t="s">
        <v>69</v>
      </c>
      <c r="D19" s="39"/>
      <c r="E19" s="39" t="s">
        <v>70</v>
      </c>
      <c r="F19" s="39">
        <v>11</v>
      </c>
      <c r="G19" s="46" t="e">
        <f ca="1">IF(G15&gt;G14,0,1)</f>
        <v>#VALUE!</v>
      </c>
      <c r="H19" s="39">
        <v>11</v>
      </c>
      <c r="I19" s="52"/>
      <c r="J19" s="39"/>
      <c r="K19" s="39"/>
      <c r="L19" s="39"/>
      <c r="M19" s="39"/>
      <c r="N19" s="39"/>
      <c r="O19" s="39"/>
      <c r="P19" s="39"/>
    </row>
    <row r="20" spans="1:16">
      <c r="A20" s="39" t="s">
        <v>83</v>
      </c>
      <c r="B20" s="39" t="s">
        <v>59</v>
      </c>
      <c r="C20" s="39" t="s">
        <v>78</v>
      </c>
      <c r="D20" s="39"/>
      <c r="E20" s="39" t="s">
        <v>70</v>
      </c>
      <c r="F20" s="39">
        <v>12</v>
      </c>
      <c r="G20" s="46" t="e">
        <f ca="1">I20*G19</f>
        <v>#VALUE!</v>
      </c>
      <c r="H20" s="39">
        <v>12</v>
      </c>
      <c r="I20" s="53" t="e">
        <f ca="1">_xll.RiskDiscrete({0,1},K20:L20)</f>
        <v>#VALUE!</v>
      </c>
      <c r="J20" s="39" t="s">
        <v>27</v>
      </c>
      <c r="K20" s="48">
        <f>1-L20</f>
        <v>7.7999999999999958E-2</v>
      </c>
      <c r="L20" s="50">
        <v>0.92200000000000004</v>
      </c>
      <c r="M20" s="39"/>
      <c r="N20" s="39"/>
      <c r="O20" s="39"/>
      <c r="P20" s="39"/>
    </row>
    <row r="21" spans="1:16">
      <c r="A21" s="39" t="s">
        <v>83</v>
      </c>
      <c r="B21" s="39" t="s">
        <v>59</v>
      </c>
      <c r="C21" s="39" t="s">
        <v>76</v>
      </c>
      <c r="D21" s="39"/>
      <c r="E21" s="39" t="s">
        <v>70</v>
      </c>
      <c r="F21" s="39">
        <v>13</v>
      </c>
      <c r="G21" s="46" t="e">
        <f ca="1">I21*G19</f>
        <v>#VALUE!</v>
      </c>
      <c r="H21" s="39">
        <v>13</v>
      </c>
      <c r="I21" s="53" t="e">
        <f ca="1">_xll.RiskDiscrete({0,1},K21:L21)</f>
        <v>#VALUE!</v>
      </c>
      <c r="J21" s="39" t="s">
        <v>27</v>
      </c>
      <c r="K21" s="48">
        <f>1-L21</f>
        <v>0.8</v>
      </c>
      <c r="L21" s="50">
        <v>0.2</v>
      </c>
      <c r="M21" s="39"/>
      <c r="N21" s="39"/>
      <c r="O21" s="39"/>
      <c r="P21" s="39"/>
    </row>
    <row r="22" spans="1:16">
      <c r="A22" s="39" t="s">
        <v>83</v>
      </c>
      <c r="B22" s="39" t="s">
        <v>59</v>
      </c>
      <c r="C22" s="39" t="s">
        <v>77</v>
      </c>
      <c r="D22" s="39"/>
      <c r="E22" s="39"/>
      <c r="F22" s="39">
        <v>14</v>
      </c>
      <c r="G22" s="46" t="e">
        <f ca="1">IF(G21=1,10,IF(G20=1,2,IF(G19=1,1,0)))</f>
        <v>#VALUE!</v>
      </c>
      <c r="H22" s="39">
        <v>14</v>
      </c>
      <c r="I22" s="55"/>
      <c r="J22" s="39" t="s">
        <v>28</v>
      </c>
      <c r="K22" s="39"/>
      <c r="L22" s="39"/>
      <c r="M22" s="39"/>
      <c r="N22" s="39"/>
      <c r="O22" s="39"/>
      <c r="P22" s="39"/>
    </row>
  </sheetData>
  <mergeCells count="7">
    <mergeCell ref="M1:P1"/>
    <mergeCell ref="K1:L1"/>
    <mergeCell ref="I1:J1"/>
    <mergeCell ref="A1:A2"/>
    <mergeCell ref="B1:B2"/>
    <mergeCell ref="C1:E1"/>
    <mergeCell ref="G1:G2"/>
  </mergeCells>
  <phoneticPr fontId="4" type="noConversion"/>
  <pageMargins left="0.75" right="0.75" top="1" bottom="1" header="0.5" footer="0.5"/>
  <pageSetup scale="6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22"/>
  <sheetViews>
    <sheetView topLeftCell="C1" zoomScaleNormal="100" workbookViewId="0">
      <selection activeCell="C31" sqref="C31"/>
    </sheetView>
  </sheetViews>
  <sheetFormatPr defaultRowHeight="12.75"/>
  <cols>
    <col min="1" max="1" width="13.5703125" style="56" bestFit="1" customWidth="1"/>
    <col min="2" max="2" width="15.5703125" style="56" bestFit="1" customWidth="1"/>
    <col min="3" max="3" width="26.140625" style="56" customWidth="1"/>
    <col min="4" max="4" width="29.140625" style="56" customWidth="1"/>
    <col min="5" max="5" width="19.7109375" style="56" bestFit="1" customWidth="1"/>
    <col min="6" max="6" width="7" style="56" bestFit="1" customWidth="1"/>
    <col min="7" max="7" width="13.28515625" style="56" bestFit="1" customWidth="1"/>
    <col min="8" max="8" width="7" style="56" bestFit="1" customWidth="1"/>
    <col min="9" max="9" width="11.42578125" style="56" bestFit="1" customWidth="1"/>
    <col min="10" max="10" width="13.85546875" style="56" bestFit="1" customWidth="1"/>
    <col min="11" max="11" width="8.140625" style="56" bestFit="1" customWidth="1"/>
    <col min="12" max="12" width="9.42578125" style="56" bestFit="1" customWidth="1"/>
    <col min="13" max="13" width="10.28515625" style="56" bestFit="1" customWidth="1"/>
    <col min="14" max="14" width="6.42578125" style="56" bestFit="1" customWidth="1"/>
    <col min="15" max="16384" width="9.140625" style="56"/>
  </cols>
  <sheetData>
    <row r="1" spans="1:16" s="35" customFormat="1" ht="15.75">
      <c r="A1" s="73" t="s">
        <v>84</v>
      </c>
      <c r="B1" s="73" t="s">
        <v>58</v>
      </c>
      <c r="C1" s="75" t="s">
        <v>73</v>
      </c>
      <c r="D1" s="76"/>
      <c r="E1" s="77"/>
      <c r="F1" s="39"/>
      <c r="G1" s="73" t="s">
        <v>75</v>
      </c>
      <c r="H1" s="39"/>
      <c r="I1" s="78" t="s">
        <v>109</v>
      </c>
      <c r="J1" s="79"/>
      <c r="K1" s="68" t="s">
        <v>115</v>
      </c>
      <c r="L1" s="68"/>
      <c r="M1" s="71" t="s">
        <v>128</v>
      </c>
      <c r="N1" s="72"/>
      <c r="O1" s="72"/>
      <c r="P1" s="72"/>
    </row>
    <row r="2" spans="1:16" s="35" customFormat="1" ht="18.75">
      <c r="A2" s="74"/>
      <c r="B2" s="74"/>
      <c r="C2" s="44" t="s">
        <v>67</v>
      </c>
      <c r="D2" s="44" t="s">
        <v>53</v>
      </c>
      <c r="E2" s="44" t="s">
        <v>63</v>
      </c>
      <c r="F2" s="45" t="s">
        <v>55</v>
      </c>
      <c r="G2" s="74"/>
      <c r="H2" s="45" t="s">
        <v>55</v>
      </c>
      <c r="I2" s="39" t="s">
        <v>38</v>
      </c>
      <c r="J2" s="45" t="s">
        <v>74</v>
      </c>
      <c r="K2" s="39" t="s">
        <v>91</v>
      </c>
      <c r="L2" s="39" t="s">
        <v>92</v>
      </c>
      <c r="M2" s="39" t="s">
        <v>155</v>
      </c>
      <c r="N2" s="39" t="s">
        <v>156</v>
      </c>
      <c r="O2" s="39" t="s">
        <v>153</v>
      </c>
      <c r="P2" s="39" t="s">
        <v>154</v>
      </c>
    </row>
    <row r="3" spans="1:16" s="35" customFormat="1" ht="15.75">
      <c r="A3" s="39" t="s">
        <v>80</v>
      </c>
      <c r="B3" s="44" t="s">
        <v>59</v>
      </c>
      <c r="C3" s="44" t="s">
        <v>54</v>
      </c>
      <c r="D3" s="44" t="s">
        <v>66</v>
      </c>
      <c r="E3" s="44" t="s">
        <v>64</v>
      </c>
      <c r="F3" s="39">
        <v>1</v>
      </c>
      <c r="G3" s="46" t="e">
        <f ca="1">I3</f>
        <v>#VALUE!</v>
      </c>
      <c r="H3" s="39">
        <v>1</v>
      </c>
      <c r="I3" s="47" t="e">
        <f ca="1">_xll.RiskMakeInput(ROUNDDOWN(IF(_xll.RiskDiscrete({0,1},K3:L3)=1,POWER(10,_xll.RiskPert(0,1,4)),0),0))</f>
        <v>#VALUE!</v>
      </c>
      <c r="J3" s="39" t="s">
        <v>85</v>
      </c>
      <c r="K3" s="48">
        <f t="shared" ref="K3:K9" si="0">1-L3</f>
        <v>0.75</v>
      </c>
      <c r="L3" s="48">
        <f>Q!D3</f>
        <v>0.25</v>
      </c>
      <c r="M3" s="39" t="s">
        <v>159</v>
      </c>
      <c r="N3" s="39" t="s">
        <v>119</v>
      </c>
      <c r="O3" s="39" t="s">
        <v>119</v>
      </c>
      <c r="P3" s="39" t="s">
        <v>119</v>
      </c>
    </row>
    <row r="4" spans="1:16" s="35" customFormat="1" ht="15.75">
      <c r="A4" s="39" t="s">
        <v>81</v>
      </c>
      <c r="B4" s="44" t="s">
        <v>59</v>
      </c>
      <c r="C4" s="44" t="s">
        <v>113</v>
      </c>
      <c r="D4" s="44" t="s">
        <v>23</v>
      </c>
      <c r="E4" s="44" t="s">
        <v>26</v>
      </c>
      <c r="F4" s="39">
        <v>2</v>
      </c>
      <c r="G4" s="46" t="e">
        <f ca="1">ROUNDDOWN(I4*G3,0)</f>
        <v>#VALUE!</v>
      </c>
      <c r="H4" s="39">
        <v>2</v>
      </c>
      <c r="I4" s="49" t="e">
        <f ca="1">_xll.RiskMakeInput(IF(_xll.RiskDiscrete({0,1},K4:L4)=1,POWER(10,_xll.RiskPert(0,0.1,1)),1))</f>
        <v>#VALUE!</v>
      </c>
      <c r="J4" s="39" t="s">
        <v>72</v>
      </c>
      <c r="K4" s="48">
        <f t="shared" si="0"/>
        <v>0.95</v>
      </c>
      <c r="L4" s="50">
        <f>Q!D5</f>
        <v>0.05</v>
      </c>
      <c r="M4" s="39" t="s">
        <v>124</v>
      </c>
      <c r="N4" s="39" t="s">
        <v>119</v>
      </c>
      <c r="O4" s="39" t="s">
        <v>119</v>
      </c>
      <c r="P4" s="39" t="s">
        <v>119</v>
      </c>
    </row>
    <row r="5" spans="1:16" s="35" customFormat="1" ht="15.75">
      <c r="A5" s="39" t="s">
        <v>81</v>
      </c>
      <c r="B5" s="44" t="s">
        <v>59</v>
      </c>
      <c r="C5" s="44" t="s">
        <v>112</v>
      </c>
      <c r="D5" s="44" t="s">
        <v>23</v>
      </c>
      <c r="E5" s="44" t="s">
        <v>26</v>
      </c>
      <c r="F5" s="39">
        <v>3</v>
      </c>
      <c r="G5" s="46" t="e">
        <f ca="1">ROUNDDOWN(I5*G4,0)</f>
        <v>#VALUE!</v>
      </c>
      <c r="H5" s="39">
        <v>3</v>
      </c>
      <c r="I5" s="49" t="e">
        <f ca="1">_xll.RiskMakeInput(IF(_xll.RiskDiscrete({0,1},K5:L5)=1,POWER(10,_xll.RiskPert(0,0.1,1)),1))</f>
        <v>#VALUE!</v>
      </c>
      <c r="J5" s="39" t="s">
        <v>72</v>
      </c>
      <c r="K5" s="48">
        <f t="shared" si="0"/>
        <v>0.9</v>
      </c>
      <c r="L5" s="50">
        <f>Q!D6</f>
        <v>0.1</v>
      </c>
      <c r="M5" s="39" t="s">
        <v>124</v>
      </c>
      <c r="N5" s="39" t="s">
        <v>119</v>
      </c>
      <c r="O5" s="39" t="s">
        <v>119</v>
      </c>
      <c r="P5" s="39" t="s">
        <v>119</v>
      </c>
    </row>
    <row r="6" spans="1:16" s="35" customFormat="1" ht="15.75">
      <c r="A6" s="39" t="s">
        <v>81</v>
      </c>
      <c r="B6" s="44" t="s">
        <v>59</v>
      </c>
      <c r="C6" s="44" t="s">
        <v>111</v>
      </c>
      <c r="D6" s="44" t="s">
        <v>86</v>
      </c>
      <c r="E6" s="44" t="s">
        <v>26</v>
      </c>
      <c r="F6" s="39">
        <v>4</v>
      </c>
      <c r="G6" s="46" t="e">
        <f ca="1">ROUNDDOWN(I6*G5,0)</f>
        <v>#VALUE!</v>
      </c>
      <c r="H6" s="39">
        <v>4</v>
      </c>
      <c r="I6" s="49" t="e">
        <f ca="1">_xll.RiskMakeInput(IF(_xll.RiskDiscrete({0,1},K6:L6)=1,POWER(10,_xll.RiskPert(0,0.5,2)),1))</f>
        <v>#VALUE!</v>
      </c>
      <c r="J6" s="39" t="s">
        <v>72</v>
      </c>
      <c r="K6" s="48">
        <f t="shared" si="0"/>
        <v>0.85</v>
      </c>
      <c r="L6" s="50">
        <f>Q!D7</f>
        <v>0.15</v>
      </c>
      <c r="M6" s="39" t="s">
        <v>116</v>
      </c>
      <c r="N6" s="39" t="s">
        <v>119</v>
      </c>
      <c r="O6" s="39" t="s">
        <v>119</v>
      </c>
      <c r="P6" s="39" t="s">
        <v>119</v>
      </c>
    </row>
    <row r="7" spans="1:16" s="35" customFormat="1" ht="15.75">
      <c r="A7" s="39" t="s">
        <v>81</v>
      </c>
      <c r="B7" s="44" t="s">
        <v>59</v>
      </c>
      <c r="C7" s="44" t="s">
        <v>114</v>
      </c>
      <c r="D7" s="44" t="s">
        <v>23</v>
      </c>
      <c r="E7" s="44" t="s">
        <v>26</v>
      </c>
      <c r="F7" s="39">
        <v>5</v>
      </c>
      <c r="G7" s="46" t="e">
        <f ca="1">ROUNDDOWN(I7*G6,0)</f>
        <v>#VALUE!</v>
      </c>
      <c r="H7" s="39">
        <v>5</v>
      </c>
      <c r="I7" s="49" t="e">
        <f ca="1">_xll.RiskMakeInput(IF(_xll.RiskDiscrete({0,1},K7:L7)=1,POWER(10,_xll.RiskPert(0,0.1,1)),1))</f>
        <v>#VALUE!</v>
      </c>
      <c r="J7" s="39" t="s">
        <v>72</v>
      </c>
      <c r="K7" s="48">
        <f t="shared" si="0"/>
        <v>0.8</v>
      </c>
      <c r="L7" s="50">
        <f>Q!D8</f>
        <v>0.2</v>
      </c>
      <c r="M7" s="39" t="s">
        <v>124</v>
      </c>
      <c r="N7" s="39" t="s">
        <v>119</v>
      </c>
      <c r="O7" s="39" t="s">
        <v>119</v>
      </c>
      <c r="P7" s="39" t="s">
        <v>119</v>
      </c>
    </row>
    <row r="8" spans="1:16" s="35" customFormat="1" ht="15.75">
      <c r="A8" s="39" t="s">
        <v>81</v>
      </c>
      <c r="B8" s="44">
        <v>1</v>
      </c>
      <c r="C8" s="44" t="s">
        <v>110</v>
      </c>
      <c r="D8" s="44" t="s">
        <v>86</v>
      </c>
      <c r="E8" s="44" t="s">
        <v>26</v>
      </c>
      <c r="F8" s="39" t="s">
        <v>18</v>
      </c>
      <c r="G8" s="46" t="e">
        <f ca="1">ROUNDDOWN(I8*(G7-G9),0)</f>
        <v>#VALUE!</v>
      </c>
      <c r="H8" s="39" t="s">
        <v>18</v>
      </c>
      <c r="I8" s="49" t="e">
        <f ca="1">_xll.RiskMakeInput(IF(_xll.RiskDiscrete({0,1},K8:L8)=1,POWER(10,_xll.RiskPert(0,0.5,2)),1))</f>
        <v>#VALUE!</v>
      </c>
      <c r="J8" s="39" t="s">
        <v>72</v>
      </c>
      <c r="K8" s="48">
        <f>1-L8</f>
        <v>0.75</v>
      </c>
      <c r="L8" s="50">
        <f>Q!D9</f>
        <v>0.25</v>
      </c>
      <c r="M8" s="39" t="s">
        <v>116</v>
      </c>
      <c r="N8" s="39" t="s">
        <v>119</v>
      </c>
      <c r="O8" s="39" t="s">
        <v>119</v>
      </c>
      <c r="P8" s="39" t="s">
        <v>119</v>
      </c>
    </row>
    <row r="9" spans="1:16" s="35" customFormat="1" ht="15.75">
      <c r="A9" s="39" t="s">
        <v>81</v>
      </c>
      <c r="B9" s="44">
        <v>2</v>
      </c>
      <c r="C9" s="44" t="s">
        <v>29</v>
      </c>
      <c r="D9" s="44" t="s">
        <v>65</v>
      </c>
      <c r="E9" s="44" t="s">
        <v>64</v>
      </c>
      <c r="F9" s="39" t="s">
        <v>21</v>
      </c>
      <c r="G9" s="46" t="e">
        <f ca="1">ROUNDDOWN(I9*G7,0)</f>
        <v>#VALUE!</v>
      </c>
      <c r="H9" s="39" t="s">
        <v>21</v>
      </c>
      <c r="I9" s="51" t="e">
        <f ca="1">_xll.RiskMakeInput(IF(_xll.RiskDiscrete({0,1},K9:L9)=1,POWER(10,_xll.RiskPert(-4,-2,0)),0))</f>
        <v>#VALUE!</v>
      </c>
      <c r="J9" s="39" t="s">
        <v>71</v>
      </c>
      <c r="K9" s="48">
        <f t="shared" si="0"/>
        <v>0.75</v>
      </c>
      <c r="L9" s="50">
        <f>Q!D11</f>
        <v>0.25</v>
      </c>
      <c r="M9" s="39" t="s">
        <v>121</v>
      </c>
      <c r="N9" s="39" t="s">
        <v>119</v>
      </c>
      <c r="O9" s="39" t="s">
        <v>119</v>
      </c>
      <c r="P9" s="39" t="s">
        <v>119</v>
      </c>
    </row>
    <row r="10" spans="1:16" s="35" customFormat="1" ht="15.75">
      <c r="A10" s="39" t="s">
        <v>81</v>
      </c>
      <c r="B10" s="44">
        <v>1</v>
      </c>
      <c r="C10" s="44" t="s">
        <v>88</v>
      </c>
      <c r="D10" s="44" t="s">
        <v>87</v>
      </c>
      <c r="E10" s="44" t="s">
        <v>76</v>
      </c>
      <c r="F10" s="39" t="s">
        <v>35</v>
      </c>
      <c r="G10" s="46" t="e">
        <f ca="1">ROUNDDOWN(I10*G8,0)</f>
        <v>#VALUE!</v>
      </c>
      <c r="H10" s="39" t="s">
        <v>35</v>
      </c>
      <c r="I10" s="45" t="e">
        <f ca="1">_xll.RiskMakeInput(IF(_xll.RiskDiscrete({0,1},K10:L10)=1,POWER(10,_xll.RiskPert(-7,-6,0)),0.000000000001))</f>
        <v>#VALUE!</v>
      </c>
      <c r="J10" s="39" t="s">
        <v>72</v>
      </c>
      <c r="K10" s="48">
        <f>1-L10</f>
        <v>0.9</v>
      </c>
      <c r="L10" s="50">
        <f>Q!D10</f>
        <v>0.1</v>
      </c>
      <c r="M10" s="39" t="s">
        <v>122</v>
      </c>
      <c r="N10" s="39" t="s">
        <v>119</v>
      </c>
      <c r="O10" s="39" t="s">
        <v>119</v>
      </c>
      <c r="P10" s="39" t="s">
        <v>119</v>
      </c>
    </row>
    <row r="11" spans="1:16" s="35" customFormat="1" ht="15.75">
      <c r="A11" s="39" t="s">
        <v>81</v>
      </c>
      <c r="B11" s="44">
        <v>2</v>
      </c>
      <c r="C11" s="44" t="s">
        <v>29</v>
      </c>
      <c r="D11" s="44" t="s">
        <v>86</v>
      </c>
      <c r="E11" s="44" t="s">
        <v>26</v>
      </c>
      <c r="F11" s="39" t="s">
        <v>36</v>
      </c>
      <c r="G11" s="46" t="e">
        <f ca="1">ROUNDDOWN(I11*G9,0)</f>
        <v>#VALUE!</v>
      </c>
      <c r="H11" s="39" t="s">
        <v>36</v>
      </c>
      <c r="I11" s="49" t="e">
        <f ca="1">_xll.RiskMakeInput(IF(I9&gt;0,POWER(10,_xll.RiskPert(0,0.5,2)),1))</f>
        <v>#VALUE!</v>
      </c>
      <c r="J11" s="39" t="s">
        <v>72</v>
      </c>
      <c r="K11" s="48"/>
      <c r="L11" s="50"/>
      <c r="M11" s="39" t="s">
        <v>116</v>
      </c>
      <c r="N11" s="39" t="s">
        <v>119</v>
      </c>
      <c r="O11" s="39" t="s">
        <v>119</v>
      </c>
      <c r="P11" s="39" t="s">
        <v>119</v>
      </c>
    </row>
    <row r="12" spans="1:16" s="35" customFormat="1" ht="15.75">
      <c r="A12" s="39" t="s">
        <v>81</v>
      </c>
      <c r="B12" s="44">
        <v>1</v>
      </c>
      <c r="C12" s="44" t="s">
        <v>89</v>
      </c>
      <c r="D12" s="44" t="s">
        <v>86</v>
      </c>
      <c r="E12" s="44" t="s">
        <v>26</v>
      </c>
      <c r="F12" s="39" t="s">
        <v>20</v>
      </c>
      <c r="G12" s="46" t="e">
        <f ca="1">ROUNDDOWN(I12*G10,0)</f>
        <v>#VALUE!</v>
      </c>
      <c r="H12" s="39" t="s">
        <v>20</v>
      </c>
      <c r="I12" s="49" t="e">
        <f ca="1">_xll.RiskMakeInput(IF(_xll.RiskDiscrete({0,1},K12:L12)=1,POWER(10,_xll.RiskPert(0,0.5,2)),1))</f>
        <v>#VALUE!</v>
      </c>
      <c r="J12" s="39" t="s">
        <v>72</v>
      </c>
      <c r="K12" s="48">
        <f>1-L12</f>
        <v>0.9</v>
      </c>
      <c r="L12" s="50">
        <f>Q!D12</f>
        <v>0.1</v>
      </c>
      <c r="M12" s="39" t="s">
        <v>116</v>
      </c>
      <c r="N12" s="39" t="s">
        <v>119</v>
      </c>
      <c r="O12" s="39" t="s">
        <v>119</v>
      </c>
      <c r="P12" s="39" t="s">
        <v>119</v>
      </c>
    </row>
    <row r="13" spans="1:16" s="35" customFormat="1" ht="15.75">
      <c r="A13" s="39" t="s">
        <v>81</v>
      </c>
      <c r="B13" s="44">
        <v>2</v>
      </c>
      <c r="C13" s="44" t="s">
        <v>37</v>
      </c>
      <c r="D13" s="44" t="s">
        <v>65</v>
      </c>
      <c r="E13" s="44" t="s">
        <v>64</v>
      </c>
      <c r="F13" s="39" t="s">
        <v>22</v>
      </c>
      <c r="G13" s="46" t="e">
        <f ca="1">ROUNDDOWN(I13*G11,0)</f>
        <v>#VALUE!</v>
      </c>
      <c r="H13" s="39" t="s">
        <v>22</v>
      </c>
      <c r="I13" s="51" t="e">
        <f ca="1">_xll.RiskMakeInput(IF(I9&gt;0,POWER(10,_xll.RiskPert(-4,-2,0)),0))</f>
        <v>#VALUE!</v>
      </c>
      <c r="J13" s="39" t="s">
        <v>71</v>
      </c>
      <c r="K13" s="48"/>
      <c r="L13" s="50"/>
      <c r="M13" s="39"/>
      <c r="N13" s="39"/>
      <c r="O13" s="39" t="s">
        <v>119</v>
      </c>
      <c r="P13" s="39" t="s">
        <v>119</v>
      </c>
    </row>
    <row r="14" spans="1:16" s="35" customFormat="1" ht="15.75">
      <c r="A14" s="39" t="s">
        <v>81</v>
      </c>
      <c r="B14" s="44" t="s">
        <v>59</v>
      </c>
      <c r="C14" s="44" t="s">
        <v>90</v>
      </c>
      <c r="D14" s="44" t="s">
        <v>37</v>
      </c>
      <c r="E14" s="44" t="s">
        <v>56</v>
      </c>
      <c r="F14" s="39">
        <v>9</v>
      </c>
      <c r="G14" s="46" t="e">
        <f ca="1">G12+G13</f>
        <v>#VALUE!</v>
      </c>
      <c r="H14" s="39">
        <v>9</v>
      </c>
      <c r="I14" s="51"/>
      <c r="J14" s="39"/>
      <c r="K14" s="39"/>
      <c r="L14" s="39"/>
      <c r="M14" s="39"/>
      <c r="N14" s="39"/>
      <c r="O14" s="39"/>
      <c r="P14" s="39"/>
    </row>
    <row r="15" spans="1:16" s="35" customFormat="1" ht="15.75">
      <c r="A15" s="39" t="s">
        <v>82</v>
      </c>
      <c r="B15" s="44" t="s">
        <v>59</v>
      </c>
      <c r="C15" s="44" t="s">
        <v>57</v>
      </c>
      <c r="D15" s="44" t="s">
        <v>68</v>
      </c>
      <c r="E15" s="44" t="s">
        <v>105</v>
      </c>
      <c r="F15" s="39">
        <v>10</v>
      </c>
      <c r="G15" s="46" t="e">
        <f ca="1">ROUNDDOWN(POWER(10,I15),0)</f>
        <v>#VALUE!</v>
      </c>
      <c r="H15" s="39">
        <v>10</v>
      </c>
      <c r="I15" s="49" t="e">
        <f ca="1">_xll.RiskMakeInput(IF(SUM(I16:I18)=0,_xll.RiskPert(4,6,9),IF(SUM(I16:I18)=1,_xll.RiskPert(2,3,4),IF(SUM(I16:I18)=2,_xll.RiskPert(1,2,3),_xll.RiskPert(0,1,2)))))</f>
        <v>#VALUE!</v>
      </c>
      <c r="J15" s="39" t="s">
        <v>79</v>
      </c>
      <c r="K15" s="48">
        <f>1-L15</f>
        <v>0.8</v>
      </c>
      <c r="L15" s="50">
        <f>Q!D17</f>
        <v>0.2</v>
      </c>
      <c r="M15" s="39" t="s">
        <v>150</v>
      </c>
      <c r="N15" s="39" t="s">
        <v>151</v>
      </c>
      <c r="O15" s="39" t="s">
        <v>152</v>
      </c>
      <c r="P15" s="39" t="s">
        <v>123</v>
      </c>
    </row>
    <row r="16" spans="1:16" s="20" customFormat="1" ht="15.75">
      <c r="A16" s="39" t="s">
        <v>82</v>
      </c>
      <c r="B16" s="39" t="s">
        <v>59</v>
      </c>
      <c r="C16" s="39"/>
      <c r="D16" s="39" t="s">
        <v>142</v>
      </c>
      <c r="E16" s="39" t="s">
        <v>149</v>
      </c>
      <c r="F16" s="39" t="s">
        <v>146</v>
      </c>
      <c r="G16" s="46"/>
      <c r="H16" s="39" t="s">
        <v>146</v>
      </c>
      <c r="I16" s="47" t="e">
        <f ca="1">_xll.RiskDiscrete({0,1},K16:L16)</f>
        <v>#VALUE!</v>
      </c>
      <c r="J16" s="39"/>
      <c r="K16" s="48">
        <f>1-L16</f>
        <v>0.8</v>
      </c>
      <c r="L16" s="50">
        <f>Q!D14</f>
        <v>0.2</v>
      </c>
      <c r="M16" s="39"/>
      <c r="N16" s="39"/>
      <c r="O16" s="39"/>
      <c r="P16" s="39"/>
    </row>
    <row r="17" spans="1:16" s="20" customFormat="1" ht="15.75">
      <c r="A17" s="39" t="s">
        <v>82</v>
      </c>
      <c r="B17" s="39" t="s">
        <v>59</v>
      </c>
      <c r="C17" s="39"/>
      <c r="D17" s="39" t="s">
        <v>143</v>
      </c>
      <c r="E17" s="39" t="s">
        <v>149</v>
      </c>
      <c r="F17" s="39" t="s">
        <v>147</v>
      </c>
      <c r="G17" s="46"/>
      <c r="H17" s="39" t="s">
        <v>147</v>
      </c>
      <c r="I17" s="47" t="e">
        <f ca="1">_xll.RiskDiscrete({0,1},K17:L17)</f>
        <v>#VALUE!</v>
      </c>
      <c r="J17" s="39"/>
      <c r="K17" s="48">
        <f>1-L17</f>
        <v>0.9</v>
      </c>
      <c r="L17" s="50">
        <f>Q!D16</f>
        <v>0.1</v>
      </c>
      <c r="M17" s="39"/>
      <c r="N17" s="39"/>
      <c r="O17" s="39"/>
      <c r="P17" s="39"/>
    </row>
    <row r="18" spans="1:16" s="20" customFormat="1" ht="15.75">
      <c r="A18" s="39" t="s">
        <v>82</v>
      </c>
      <c r="B18" s="39" t="s">
        <v>59</v>
      </c>
      <c r="C18" s="39"/>
      <c r="D18" s="39" t="s">
        <v>144</v>
      </c>
      <c r="E18" s="39" t="s">
        <v>149</v>
      </c>
      <c r="F18" s="39" t="s">
        <v>148</v>
      </c>
      <c r="G18" s="46"/>
      <c r="H18" s="39" t="s">
        <v>148</v>
      </c>
      <c r="I18" s="47" t="e">
        <f ca="1">_xll.RiskDiscrete({0,1},K18:L18)</f>
        <v>#VALUE!</v>
      </c>
      <c r="J18" s="39"/>
      <c r="K18" s="48">
        <f>1-L18</f>
        <v>0.8</v>
      </c>
      <c r="L18" s="50">
        <f>Q!D17</f>
        <v>0.2</v>
      </c>
      <c r="M18" s="39"/>
      <c r="N18" s="39"/>
      <c r="O18" s="39"/>
      <c r="P18" s="39"/>
    </row>
    <row r="19" spans="1:16" s="35" customFormat="1" ht="15.75">
      <c r="A19" s="39" t="s">
        <v>83</v>
      </c>
      <c r="B19" s="44"/>
      <c r="C19" s="44" t="s">
        <v>69</v>
      </c>
      <c r="D19" s="44"/>
      <c r="E19" s="44" t="s">
        <v>70</v>
      </c>
      <c r="F19" s="39">
        <v>11</v>
      </c>
      <c r="G19" s="46" t="e">
        <f ca="1">IF(G15&gt;G14,0,1)</f>
        <v>#VALUE!</v>
      </c>
      <c r="H19" s="39">
        <v>11</v>
      </c>
      <c r="I19" s="52">
        <v>1</v>
      </c>
      <c r="J19" s="39"/>
      <c r="K19" s="39"/>
      <c r="L19" s="39"/>
      <c r="M19" s="39"/>
      <c r="N19" s="39"/>
      <c r="O19" s="39"/>
      <c r="P19" s="39"/>
    </row>
    <row r="20" spans="1:16" s="35" customFormat="1" ht="15.75">
      <c r="A20" s="39" t="s">
        <v>83</v>
      </c>
      <c r="B20" s="44"/>
      <c r="C20" s="44" t="s">
        <v>78</v>
      </c>
      <c r="D20" s="44"/>
      <c r="E20" s="39" t="s">
        <v>70</v>
      </c>
      <c r="F20" s="39">
        <v>12</v>
      </c>
      <c r="G20" s="46" t="e">
        <f ca="1">I20*G19</f>
        <v>#VALUE!</v>
      </c>
      <c r="H20" s="39">
        <v>12</v>
      </c>
      <c r="I20" s="53" t="e">
        <f ca="1">_xll.RiskDiscrete({0,1},K20:L20)</f>
        <v>#VALUE!</v>
      </c>
      <c r="J20" s="39" t="s">
        <v>27</v>
      </c>
      <c r="K20" s="48">
        <f>1-L20</f>
        <v>0.77900000000000003</v>
      </c>
      <c r="L20" s="50">
        <v>0.221</v>
      </c>
      <c r="M20" s="39"/>
      <c r="N20" s="39"/>
      <c r="O20" s="39"/>
      <c r="P20" s="39"/>
    </row>
    <row r="21" spans="1:16" s="35" customFormat="1" ht="15.75">
      <c r="A21" s="39" t="s">
        <v>83</v>
      </c>
      <c r="B21" s="44"/>
      <c r="C21" s="44" t="s">
        <v>76</v>
      </c>
      <c r="D21" s="44"/>
      <c r="E21" s="39" t="s">
        <v>70</v>
      </c>
      <c r="F21" s="39">
        <v>13</v>
      </c>
      <c r="G21" s="46" t="e">
        <f ca="1">I21*G19</f>
        <v>#VALUE!</v>
      </c>
      <c r="H21" s="39">
        <v>13</v>
      </c>
      <c r="I21" s="53" t="e">
        <f ca="1">_xll.RiskDiscrete({0,1},K21:L21)</f>
        <v>#VALUE!</v>
      </c>
      <c r="J21" s="39" t="s">
        <v>27</v>
      </c>
      <c r="K21" s="54">
        <f>1-L21</f>
        <v>0.99219999999999997</v>
      </c>
      <c r="L21" s="52">
        <v>7.7999999999999996E-3</v>
      </c>
      <c r="M21" s="39"/>
      <c r="N21" s="39"/>
      <c r="O21" s="39"/>
      <c r="P21" s="39"/>
    </row>
    <row r="22" spans="1:16" s="35" customFormat="1" ht="15.75">
      <c r="A22" s="39" t="s">
        <v>83</v>
      </c>
      <c r="B22" s="44"/>
      <c r="C22" s="44" t="s">
        <v>77</v>
      </c>
      <c r="D22" s="44"/>
      <c r="E22" s="44"/>
      <c r="F22" s="39">
        <v>14</v>
      </c>
      <c r="G22" s="46" t="e">
        <f ca="1">IF(G21=1,10,IF(G20=1,2,IF(G19=1,1,0)))</f>
        <v>#VALUE!</v>
      </c>
      <c r="H22" s="39">
        <v>14</v>
      </c>
      <c r="I22" s="55"/>
      <c r="J22" s="39"/>
      <c r="K22" s="39"/>
      <c r="L22" s="39"/>
      <c r="M22" s="39"/>
      <c r="N22" s="39"/>
      <c r="O22" s="39"/>
      <c r="P22" s="39"/>
    </row>
  </sheetData>
  <mergeCells count="7">
    <mergeCell ref="M1:P1"/>
    <mergeCell ref="A1:A2"/>
    <mergeCell ref="B1:B2"/>
    <mergeCell ref="C1:E1"/>
    <mergeCell ref="K1:L1"/>
    <mergeCell ref="I1:J1"/>
    <mergeCell ref="G1:G2"/>
  </mergeCells>
  <phoneticPr fontId="4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P22"/>
  <sheetViews>
    <sheetView zoomScaleNormal="100" workbookViewId="0">
      <selection sqref="A1:IV65536"/>
    </sheetView>
  </sheetViews>
  <sheetFormatPr defaultRowHeight="12.75"/>
  <cols>
    <col min="1" max="1" width="13.5703125" style="57" bestFit="1" customWidth="1"/>
    <col min="2" max="2" width="15.5703125" style="57" bestFit="1" customWidth="1"/>
    <col min="3" max="3" width="23.5703125" style="57" customWidth="1"/>
    <col min="4" max="4" width="29.85546875" style="57" customWidth="1"/>
    <col min="5" max="5" width="19.140625" style="57" bestFit="1" customWidth="1"/>
    <col min="6" max="6" width="7" style="57" bestFit="1" customWidth="1"/>
    <col min="7" max="7" width="12.5703125" style="57" bestFit="1" customWidth="1"/>
    <col min="8" max="8" width="7" style="57" bestFit="1" customWidth="1"/>
    <col min="9" max="9" width="10.85546875" style="57" bestFit="1" customWidth="1"/>
    <col min="10" max="10" width="13.85546875" style="57" bestFit="1" customWidth="1"/>
    <col min="11" max="11" width="8.140625" style="57" bestFit="1" customWidth="1"/>
    <col min="12" max="12" width="6" style="57" bestFit="1" customWidth="1"/>
    <col min="13" max="13" width="12.28515625" style="57" bestFit="1" customWidth="1"/>
    <col min="14" max="14" width="11.7109375" style="57" bestFit="1" customWidth="1"/>
    <col min="15" max="16384" width="9.140625" style="57"/>
  </cols>
  <sheetData>
    <row r="1" spans="1:16" s="20" customFormat="1" ht="15.75">
      <c r="A1" s="69" t="s">
        <v>84</v>
      </c>
      <c r="B1" s="69" t="s">
        <v>58</v>
      </c>
      <c r="C1" s="70" t="s">
        <v>42</v>
      </c>
      <c r="D1" s="70"/>
      <c r="E1" s="70"/>
      <c r="F1" s="39"/>
      <c r="G1" s="69" t="s">
        <v>75</v>
      </c>
      <c r="H1" s="39"/>
      <c r="I1" s="68" t="s">
        <v>109</v>
      </c>
      <c r="J1" s="68"/>
      <c r="K1" s="68" t="s">
        <v>115</v>
      </c>
      <c r="L1" s="68"/>
      <c r="M1" s="78" t="s">
        <v>128</v>
      </c>
      <c r="N1" s="79"/>
    </row>
    <row r="2" spans="1:16" s="20" customFormat="1" ht="18.75">
      <c r="A2" s="69"/>
      <c r="B2" s="69"/>
      <c r="C2" s="39" t="s">
        <v>67</v>
      </c>
      <c r="D2" s="39" t="s">
        <v>53</v>
      </c>
      <c r="E2" s="39" t="s">
        <v>63</v>
      </c>
      <c r="F2" s="45" t="s">
        <v>55</v>
      </c>
      <c r="G2" s="69"/>
      <c r="H2" s="45" t="s">
        <v>55</v>
      </c>
      <c r="I2" s="39" t="s">
        <v>38</v>
      </c>
      <c r="J2" s="45" t="s">
        <v>74</v>
      </c>
      <c r="K2" s="39" t="s">
        <v>91</v>
      </c>
      <c r="L2" s="39" t="s">
        <v>92</v>
      </c>
      <c r="M2" s="39" t="s">
        <v>24</v>
      </c>
      <c r="N2" s="39" t="s">
        <v>25</v>
      </c>
      <c r="O2" s="39" t="s">
        <v>153</v>
      </c>
      <c r="P2" s="39" t="s">
        <v>154</v>
      </c>
    </row>
    <row r="3" spans="1:16" s="20" customFormat="1" ht="15.75">
      <c r="A3" s="39" t="s">
        <v>80</v>
      </c>
      <c r="B3" s="39" t="s">
        <v>59</v>
      </c>
      <c r="C3" s="39" t="s">
        <v>54</v>
      </c>
      <c r="D3" s="39" t="s">
        <v>66</v>
      </c>
      <c r="E3" s="39" t="s">
        <v>64</v>
      </c>
      <c r="F3" s="39">
        <v>1</v>
      </c>
      <c r="G3" s="46" t="e">
        <f ca="1">I3</f>
        <v>#VALUE!</v>
      </c>
      <c r="H3" s="39">
        <v>1</v>
      </c>
      <c r="I3" s="47" t="e">
        <f ca="1">_xll.RiskMakeInput(ROUNDDOWN(IF(_xll.RiskDiscrete({0,1},K3:L3)=1,POWER(10,_xll.RiskPert(0,2,6)),0),0))</f>
        <v>#VALUE!</v>
      </c>
      <c r="J3" s="39" t="s">
        <v>85</v>
      </c>
      <c r="K3" s="48">
        <f t="shared" ref="K3:K9" si="0">1-L3</f>
        <v>0.35</v>
      </c>
      <c r="L3" s="48">
        <f>Q!D4</f>
        <v>0.65</v>
      </c>
      <c r="M3" s="39" t="s">
        <v>160</v>
      </c>
      <c r="N3" s="39" t="s">
        <v>119</v>
      </c>
      <c r="O3" s="39" t="s">
        <v>119</v>
      </c>
      <c r="P3" s="39" t="s">
        <v>119</v>
      </c>
    </row>
    <row r="4" spans="1:16" s="20" customFormat="1" ht="15.75">
      <c r="A4" s="39" t="s">
        <v>81</v>
      </c>
      <c r="B4" s="39" t="s">
        <v>59</v>
      </c>
      <c r="C4" s="39" t="s">
        <v>113</v>
      </c>
      <c r="D4" s="39" t="s">
        <v>23</v>
      </c>
      <c r="E4" s="39" t="s">
        <v>76</v>
      </c>
      <c r="F4" s="39">
        <v>2</v>
      </c>
      <c r="G4" s="46" t="e">
        <f ca="1">ROUNDDOWN(I4*G3,0)</f>
        <v>#VALUE!</v>
      </c>
      <c r="H4" s="39">
        <v>2</v>
      </c>
      <c r="I4" s="49" t="e">
        <f ca="1">_xll.RiskMakeInput(IF(_xll.RiskDiscrete({0,1},K4:L4)=1,POWER(10,_xll.RiskPert(-1,-0.25,0)),POWER(10,_xll.RiskPert(-0.5,-0.1,0))))</f>
        <v>#VALUE!</v>
      </c>
      <c r="J4" s="39" t="s">
        <v>72</v>
      </c>
      <c r="K4" s="48">
        <f t="shared" si="0"/>
        <v>0.95</v>
      </c>
      <c r="L4" s="50">
        <f>Q!D5</f>
        <v>0.05</v>
      </c>
      <c r="M4" s="39" t="s">
        <v>125</v>
      </c>
      <c r="N4" s="39" t="s">
        <v>126</v>
      </c>
      <c r="O4" s="39" t="s">
        <v>119</v>
      </c>
      <c r="P4" s="39" t="s">
        <v>119</v>
      </c>
    </row>
    <row r="5" spans="1:16" s="20" customFormat="1" ht="15.75">
      <c r="A5" s="39" t="s">
        <v>81</v>
      </c>
      <c r="B5" s="39" t="s">
        <v>59</v>
      </c>
      <c r="C5" s="39" t="s">
        <v>112</v>
      </c>
      <c r="D5" s="39" t="s">
        <v>23</v>
      </c>
      <c r="E5" s="39" t="s">
        <v>76</v>
      </c>
      <c r="F5" s="39">
        <v>3</v>
      </c>
      <c r="G5" s="46" t="e">
        <f ca="1">ROUNDDOWN(I5*G4,0)</f>
        <v>#VALUE!</v>
      </c>
      <c r="H5" s="39">
        <v>3</v>
      </c>
      <c r="I5" s="49" t="e">
        <f ca="1">_xll.RiskMakeInput(IF(_xll.RiskDiscrete({0,1},K5:L5)=1,POWER(10,_xll.RiskPert(-1,-0.25,0)),POWER(10,_xll.RiskPert(-0.5,-0.1,0))))</f>
        <v>#VALUE!</v>
      </c>
      <c r="J5" s="39" t="s">
        <v>72</v>
      </c>
      <c r="K5" s="48">
        <f t="shared" si="0"/>
        <v>0.9</v>
      </c>
      <c r="L5" s="50">
        <f>Q!D6</f>
        <v>0.1</v>
      </c>
      <c r="M5" s="39" t="s">
        <v>125</v>
      </c>
      <c r="N5" s="39" t="s">
        <v>126</v>
      </c>
      <c r="O5" s="39" t="s">
        <v>119</v>
      </c>
      <c r="P5" s="39" t="s">
        <v>119</v>
      </c>
    </row>
    <row r="6" spans="1:16" s="20" customFormat="1" ht="15.75">
      <c r="A6" s="39" t="s">
        <v>81</v>
      </c>
      <c r="B6" s="39" t="s">
        <v>59</v>
      </c>
      <c r="C6" s="39" t="s">
        <v>111</v>
      </c>
      <c r="D6" s="39" t="s">
        <v>86</v>
      </c>
      <c r="E6" s="39" t="s">
        <v>76</v>
      </c>
      <c r="F6" s="39">
        <v>4</v>
      </c>
      <c r="G6" s="46" t="e">
        <f ca="1">ROUNDDOWN(I6*G5,0)</f>
        <v>#VALUE!</v>
      </c>
      <c r="H6" s="39">
        <v>4</v>
      </c>
      <c r="I6" s="49" t="e">
        <f ca="1">_xll.RiskMakeInput(IF(_xll.RiskDiscrete({0,1},K6:L6)=1,POWER(10,_xll.RiskPert(-2,-0.5,0)),POWER(10,_xll.RiskPert(-1,-0.25,0))))</f>
        <v>#VALUE!</v>
      </c>
      <c r="J6" s="39" t="s">
        <v>72</v>
      </c>
      <c r="K6" s="48">
        <f t="shared" si="0"/>
        <v>0.85</v>
      </c>
      <c r="L6" s="50">
        <f>Q!D7</f>
        <v>0.15</v>
      </c>
      <c r="M6" s="39" t="s">
        <v>126</v>
      </c>
      <c r="N6" s="39" t="s">
        <v>127</v>
      </c>
      <c r="O6" s="39" t="s">
        <v>119</v>
      </c>
      <c r="P6" s="39" t="s">
        <v>119</v>
      </c>
    </row>
    <row r="7" spans="1:16" s="20" customFormat="1" ht="15.75">
      <c r="A7" s="39" t="s">
        <v>81</v>
      </c>
      <c r="B7" s="39" t="s">
        <v>59</v>
      </c>
      <c r="C7" s="39" t="s">
        <v>114</v>
      </c>
      <c r="D7" s="39" t="s">
        <v>23</v>
      </c>
      <c r="E7" s="39" t="s">
        <v>76</v>
      </c>
      <c r="F7" s="39">
        <v>5</v>
      </c>
      <c r="G7" s="46" t="e">
        <f ca="1">ROUNDDOWN(I7*G6,0)</f>
        <v>#VALUE!</v>
      </c>
      <c r="H7" s="39">
        <v>5</v>
      </c>
      <c r="I7" s="49" t="e">
        <f ca="1">_xll.RiskMakeInput(IF(_xll.RiskDiscrete({0,1},K7:L7)=1,POWER(10,_xll.RiskPert(-1,-0.25,0)),POWER(10,_xll.RiskPert(-0.5,-0.1,0))))</f>
        <v>#VALUE!</v>
      </c>
      <c r="J7" s="39" t="s">
        <v>72</v>
      </c>
      <c r="K7" s="48">
        <f t="shared" si="0"/>
        <v>0.8</v>
      </c>
      <c r="L7" s="50">
        <f>Q!D8</f>
        <v>0.2</v>
      </c>
      <c r="M7" s="39" t="s">
        <v>125</v>
      </c>
      <c r="N7" s="39" t="s">
        <v>126</v>
      </c>
      <c r="O7" s="39" t="s">
        <v>119</v>
      </c>
      <c r="P7" s="39" t="s">
        <v>119</v>
      </c>
    </row>
    <row r="8" spans="1:16" s="20" customFormat="1" ht="15.75">
      <c r="A8" s="39" t="s">
        <v>81</v>
      </c>
      <c r="B8" s="39">
        <v>1</v>
      </c>
      <c r="C8" s="39" t="s">
        <v>110</v>
      </c>
      <c r="D8" s="39" t="s">
        <v>86</v>
      </c>
      <c r="E8" s="39" t="s">
        <v>76</v>
      </c>
      <c r="F8" s="39" t="s">
        <v>18</v>
      </c>
      <c r="G8" s="46" t="e">
        <f ca="1">ROUNDDOWN(I8*(G7-G9),0)</f>
        <v>#VALUE!</v>
      </c>
      <c r="H8" s="39" t="s">
        <v>18</v>
      </c>
      <c r="I8" s="49" t="e">
        <f ca="1">_xll.RiskMakeInput(IF(_xll.RiskDiscrete({0,1},K8:L8)=1,POWER(10,_xll.RiskPert(-2,-0.5,0)),POWER(10,_xll.RiskPert(-1,-0.25,0))))</f>
        <v>#VALUE!</v>
      </c>
      <c r="J8" s="39" t="s">
        <v>72</v>
      </c>
      <c r="K8" s="48">
        <f>1-L8</f>
        <v>0.75</v>
      </c>
      <c r="L8" s="50">
        <f>Q!D9</f>
        <v>0.25</v>
      </c>
      <c r="M8" s="39" t="s">
        <v>126</v>
      </c>
      <c r="N8" s="39" t="s">
        <v>127</v>
      </c>
      <c r="O8" s="39" t="s">
        <v>119</v>
      </c>
      <c r="P8" s="39" t="s">
        <v>119</v>
      </c>
    </row>
    <row r="9" spans="1:16" s="20" customFormat="1" ht="15.75">
      <c r="A9" s="39" t="s">
        <v>81</v>
      </c>
      <c r="B9" s="39">
        <v>2</v>
      </c>
      <c r="C9" s="39" t="s">
        <v>29</v>
      </c>
      <c r="D9" s="39" t="s">
        <v>65</v>
      </c>
      <c r="E9" s="39" t="s">
        <v>64</v>
      </c>
      <c r="F9" s="39" t="s">
        <v>21</v>
      </c>
      <c r="G9" s="46" t="e">
        <f ca="1">ROUNDDOWN(I9*G7,0)</f>
        <v>#VALUE!</v>
      </c>
      <c r="H9" s="39" t="s">
        <v>21</v>
      </c>
      <c r="I9" s="51" t="e">
        <f ca="1">_xll.RiskMakeInput(IF(_xll.RiskDiscrete({0,1},K9:L9)=1,POWER(10,_xll.RiskPert(-4,-2,0)),0))</f>
        <v>#VALUE!</v>
      </c>
      <c r="J9" s="39" t="s">
        <v>71</v>
      </c>
      <c r="K9" s="48">
        <f t="shared" si="0"/>
        <v>0.75</v>
      </c>
      <c r="L9" s="50">
        <f>Q!D11</f>
        <v>0.25</v>
      </c>
      <c r="M9" s="39" t="s">
        <v>121</v>
      </c>
      <c r="N9" s="39" t="s">
        <v>121</v>
      </c>
      <c r="O9" s="39" t="s">
        <v>119</v>
      </c>
      <c r="P9" s="39" t="s">
        <v>119</v>
      </c>
    </row>
    <row r="10" spans="1:16" s="20" customFormat="1" ht="15.75">
      <c r="A10" s="39" t="s">
        <v>81</v>
      </c>
      <c r="B10" s="39">
        <v>1</v>
      </c>
      <c r="C10" s="39" t="s">
        <v>88</v>
      </c>
      <c r="D10" s="39" t="s">
        <v>87</v>
      </c>
      <c r="E10" s="39" t="s">
        <v>76</v>
      </c>
      <c r="F10" s="39" t="s">
        <v>35</v>
      </c>
      <c r="G10" s="46" t="e">
        <f ca="1">ROUNDDOWN(I10*G8,0)</f>
        <v>#VALUE!</v>
      </c>
      <c r="H10" s="39" t="s">
        <v>35</v>
      </c>
      <c r="I10" s="45" t="e">
        <f ca="1">_xll.RiskMakeInput(IF(_xll.RiskDiscrete({0,1},K10:L10)=1,POWER(10,_xll.RiskPert(-7,-6,0)),0.000000000001))</f>
        <v>#VALUE!</v>
      </c>
      <c r="J10" s="39" t="s">
        <v>72</v>
      </c>
      <c r="K10" s="48">
        <f>1-L10</f>
        <v>0.9</v>
      </c>
      <c r="L10" s="50">
        <f>Q!D10</f>
        <v>0.1</v>
      </c>
      <c r="M10" s="39" t="s">
        <v>122</v>
      </c>
      <c r="N10" s="39" t="s">
        <v>119</v>
      </c>
      <c r="O10" s="39" t="s">
        <v>119</v>
      </c>
      <c r="P10" s="39" t="s">
        <v>119</v>
      </c>
    </row>
    <row r="11" spans="1:16" s="20" customFormat="1" ht="15.75">
      <c r="A11" s="39" t="s">
        <v>81</v>
      </c>
      <c r="B11" s="39">
        <v>2</v>
      </c>
      <c r="C11" s="39" t="s">
        <v>29</v>
      </c>
      <c r="D11" s="39" t="s">
        <v>86</v>
      </c>
      <c r="E11" s="39" t="s">
        <v>76</v>
      </c>
      <c r="F11" s="39" t="s">
        <v>36</v>
      </c>
      <c r="G11" s="46" t="e">
        <f ca="1">ROUNDDOWN(I11*G9,0)</f>
        <v>#VALUE!</v>
      </c>
      <c r="H11" s="39" t="s">
        <v>36</v>
      </c>
      <c r="I11" s="49" t="e">
        <f ca="1">_xll.RiskMakeInput(IF(I9&gt;0,POWER(10,_xll.RiskPert(-2,-0.5,0)),1))</f>
        <v>#VALUE!</v>
      </c>
      <c r="J11" s="39" t="s">
        <v>72</v>
      </c>
      <c r="K11" s="48"/>
      <c r="L11" s="50"/>
      <c r="M11" s="39" t="s">
        <v>126</v>
      </c>
      <c r="N11" s="39" t="s">
        <v>127</v>
      </c>
      <c r="O11" s="39" t="s">
        <v>119</v>
      </c>
      <c r="P11" s="39" t="s">
        <v>119</v>
      </c>
    </row>
    <row r="12" spans="1:16" s="20" customFormat="1" ht="15.75">
      <c r="A12" s="39" t="s">
        <v>81</v>
      </c>
      <c r="B12" s="39">
        <v>1</v>
      </c>
      <c r="C12" s="39" t="s">
        <v>89</v>
      </c>
      <c r="D12" s="39" t="s">
        <v>86</v>
      </c>
      <c r="E12" s="39" t="s">
        <v>76</v>
      </c>
      <c r="F12" s="39" t="s">
        <v>20</v>
      </c>
      <c r="G12" s="46" t="e">
        <f ca="1">ROUNDDOWN(I12*G10,0)</f>
        <v>#VALUE!</v>
      </c>
      <c r="H12" s="39" t="s">
        <v>20</v>
      </c>
      <c r="I12" s="49" t="e">
        <f ca="1">_xll.RiskMakeInput(IF(_xll.RiskDiscrete({0,1},K12:L12)=1,POWER(10,_xll.RiskPert(-2,-0.5,0)),POWER(10,_xll.RiskPert(-1,-0.25,0))))</f>
        <v>#VALUE!</v>
      </c>
      <c r="J12" s="39" t="s">
        <v>72</v>
      </c>
      <c r="K12" s="48">
        <f>1-L12</f>
        <v>0.9</v>
      </c>
      <c r="L12" s="50">
        <f>Q!D12</f>
        <v>0.1</v>
      </c>
      <c r="M12" s="39" t="s">
        <v>126</v>
      </c>
      <c r="N12" s="39" t="s">
        <v>127</v>
      </c>
      <c r="O12" s="39" t="s">
        <v>119</v>
      </c>
      <c r="P12" s="39" t="s">
        <v>119</v>
      </c>
    </row>
    <row r="13" spans="1:16" s="20" customFormat="1" ht="15.75">
      <c r="A13" s="39" t="s">
        <v>81</v>
      </c>
      <c r="B13" s="39">
        <v>2</v>
      </c>
      <c r="C13" s="39" t="s">
        <v>37</v>
      </c>
      <c r="D13" s="39" t="s">
        <v>65</v>
      </c>
      <c r="E13" s="39" t="s">
        <v>64</v>
      </c>
      <c r="F13" s="39" t="s">
        <v>22</v>
      </c>
      <c r="G13" s="46" t="e">
        <f ca="1">ROUNDDOWN(I13*G11,0)</f>
        <v>#VALUE!</v>
      </c>
      <c r="H13" s="39" t="s">
        <v>22</v>
      </c>
      <c r="I13" s="51" t="e">
        <f ca="1">_xll.RiskMakeInput(IF(I9&gt;0,POWER(10,_xll.RiskPert(-4,-2,0)),0))</f>
        <v>#VALUE!</v>
      </c>
      <c r="J13" s="39" t="s">
        <v>71</v>
      </c>
      <c r="K13" s="48"/>
      <c r="L13" s="50"/>
      <c r="M13" s="39"/>
      <c r="N13" s="39"/>
      <c r="O13" s="39" t="s">
        <v>119</v>
      </c>
      <c r="P13" s="39" t="s">
        <v>119</v>
      </c>
    </row>
    <row r="14" spans="1:16" s="20" customFormat="1" ht="15.75">
      <c r="A14" s="39" t="s">
        <v>81</v>
      </c>
      <c r="B14" s="39" t="s">
        <v>59</v>
      </c>
      <c r="C14" s="39" t="s">
        <v>90</v>
      </c>
      <c r="D14" s="39" t="s">
        <v>37</v>
      </c>
      <c r="E14" s="39" t="s">
        <v>56</v>
      </c>
      <c r="F14" s="39">
        <v>9</v>
      </c>
      <c r="G14" s="46" t="e">
        <f ca="1">G12+G13</f>
        <v>#VALUE!</v>
      </c>
      <c r="H14" s="39">
        <v>9</v>
      </c>
      <c r="I14" s="51"/>
      <c r="J14" s="39"/>
      <c r="K14" s="39"/>
      <c r="L14" s="39"/>
      <c r="M14" s="39"/>
      <c r="N14" s="39"/>
      <c r="O14" s="39"/>
      <c r="P14" s="39"/>
    </row>
    <row r="15" spans="1:16" s="20" customFormat="1" ht="15.75">
      <c r="A15" s="39" t="s">
        <v>82</v>
      </c>
      <c r="B15" s="39" t="s">
        <v>59</v>
      </c>
      <c r="C15" s="39" t="s">
        <v>57</v>
      </c>
      <c r="D15" s="39" t="s">
        <v>68</v>
      </c>
      <c r="E15" s="39" t="s">
        <v>105</v>
      </c>
      <c r="F15" s="39">
        <v>10</v>
      </c>
      <c r="G15" s="46" t="e">
        <f ca="1">ROUNDDOWN(POWER(10,I15),0)</f>
        <v>#VALUE!</v>
      </c>
      <c r="H15" s="39">
        <v>10</v>
      </c>
      <c r="I15" s="49" t="e">
        <f ca="1">_xll.RiskMakeInput(IF(SUM(I16:I18)=0,_xll.RiskPert(4,6,9),IF(SUM(I16:I18)=1,_xll.RiskPert(2,3,4),IF(SUM(I16:I18)=2,_xll.RiskPert(1,2,3),_xll.RiskPert(0,1,2)))))</f>
        <v>#VALUE!</v>
      </c>
      <c r="J15" s="39" t="s">
        <v>79</v>
      </c>
      <c r="K15" s="48">
        <f>1-L15</f>
        <v>0.8</v>
      </c>
      <c r="L15" s="50">
        <f>Q!D17</f>
        <v>0.2</v>
      </c>
      <c r="M15" s="39" t="s">
        <v>150</v>
      </c>
      <c r="N15" s="39" t="s">
        <v>151</v>
      </c>
      <c r="O15" s="39" t="s">
        <v>152</v>
      </c>
      <c r="P15" s="39" t="s">
        <v>123</v>
      </c>
    </row>
    <row r="16" spans="1:16" s="20" customFormat="1" ht="15.75">
      <c r="A16" s="39" t="s">
        <v>82</v>
      </c>
      <c r="B16" s="39" t="s">
        <v>59</v>
      </c>
      <c r="C16" s="39"/>
      <c r="D16" s="39" t="s">
        <v>142</v>
      </c>
      <c r="E16" s="39" t="s">
        <v>149</v>
      </c>
      <c r="F16" s="39" t="s">
        <v>146</v>
      </c>
      <c r="G16" s="46"/>
      <c r="H16" s="39" t="s">
        <v>146</v>
      </c>
      <c r="I16" s="47" t="e">
        <f ca="1">_xll.RiskDiscrete({0,1},K16:L16)</f>
        <v>#VALUE!</v>
      </c>
      <c r="J16" s="39"/>
      <c r="K16" s="48">
        <f>1-L16</f>
        <v>0.95</v>
      </c>
      <c r="L16" s="50">
        <f>Q!D15</f>
        <v>0.05</v>
      </c>
      <c r="M16" s="39"/>
      <c r="N16" s="39"/>
      <c r="O16" s="39"/>
      <c r="P16" s="39"/>
    </row>
    <row r="17" spans="1:16" s="20" customFormat="1" ht="15.75">
      <c r="A17" s="39" t="s">
        <v>82</v>
      </c>
      <c r="B17" s="39" t="s">
        <v>59</v>
      </c>
      <c r="C17" s="39"/>
      <c r="D17" s="39" t="s">
        <v>143</v>
      </c>
      <c r="E17" s="39" t="s">
        <v>149</v>
      </c>
      <c r="F17" s="39" t="s">
        <v>147</v>
      </c>
      <c r="G17" s="46"/>
      <c r="H17" s="39" t="s">
        <v>147</v>
      </c>
      <c r="I17" s="47" t="e">
        <f ca="1">_xll.RiskDiscrete({0,1},K17:L17)</f>
        <v>#VALUE!</v>
      </c>
      <c r="J17" s="39"/>
      <c r="K17" s="48">
        <f>1-L17</f>
        <v>0.9</v>
      </c>
      <c r="L17" s="50">
        <f>Q!D16</f>
        <v>0.1</v>
      </c>
      <c r="M17" s="39"/>
      <c r="N17" s="39"/>
      <c r="O17" s="39"/>
      <c r="P17" s="39"/>
    </row>
    <row r="18" spans="1:16" s="20" customFormat="1" ht="15.75">
      <c r="A18" s="39" t="s">
        <v>82</v>
      </c>
      <c r="B18" s="39" t="s">
        <v>59</v>
      </c>
      <c r="C18" s="39"/>
      <c r="D18" s="39" t="s">
        <v>144</v>
      </c>
      <c r="E18" s="39" t="s">
        <v>149</v>
      </c>
      <c r="F18" s="39" t="s">
        <v>148</v>
      </c>
      <c r="G18" s="46"/>
      <c r="H18" s="39" t="s">
        <v>148</v>
      </c>
      <c r="I18" s="47" t="e">
        <f ca="1">_xll.RiskDiscrete({0,1},K18:L18)</f>
        <v>#VALUE!</v>
      </c>
      <c r="J18" s="39"/>
      <c r="K18" s="48">
        <f>1-L18</f>
        <v>0.8</v>
      </c>
      <c r="L18" s="50">
        <f>Q!D17</f>
        <v>0.2</v>
      </c>
      <c r="M18" s="39"/>
      <c r="N18" s="39"/>
      <c r="O18" s="39"/>
      <c r="P18" s="39"/>
    </row>
    <row r="19" spans="1:16" s="20" customFormat="1" ht="15.75">
      <c r="A19" s="39" t="s">
        <v>83</v>
      </c>
      <c r="B19" s="39"/>
      <c r="C19" s="39" t="s">
        <v>69</v>
      </c>
      <c r="D19" s="39"/>
      <c r="E19" s="39" t="s">
        <v>70</v>
      </c>
      <c r="F19" s="39">
        <v>11</v>
      </c>
      <c r="G19" s="46" t="e">
        <f ca="1">IF(G15&gt;G14,0,1)</f>
        <v>#VALUE!</v>
      </c>
      <c r="H19" s="39">
        <v>11</v>
      </c>
      <c r="I19" s="52"/>
      <c r="J19" s="39"/>
      <c r="K19" s="39"/>
      <c r="L19" s="39"/>
      <c r="M19" s="39"/>
      <c r="N19" s="39"/>
    </row>
    <row r="20" spans="1:16" s="20" customFormat="1" ht="15.75">
      <c r="A20" s="39" t="s">
        <v>83</v>
      </c>
      <c r="B20" s="39"/>
      <c r="C20" s="39" t="s">
        <v>78</v>
      </c>
      <c r="D20" s="39"/>
      <c r="E20" s="39" t="s">
        <v>70</v>
      </c>
      <c r="F20" s="39">
        <v>12</v>
      </c>
      <c r="G20" s="46" t="e">
        <f ca="1">I20*G19</f>
        <v>#VALUE!</v>
      </c>
      <c r="H20" s="39">
        <v>12</v>
      </c>
      <c r="I20" s="53" t="e">
        <f ca="1">_xll.RiskDiscrete({0,1},K20:L20)</f>
        <v>#VALUE!</v>
      </c>
      <c r="J20" s="39" t="s">
        <v>27</v>
      </c>
      <c r="K20" s="48">
        <f>1-L20</f>
        <v>0.89800000000000002</v>
      </c>
      <c r="L20" s="50">
        <v>0.10199999999999999</v>
      </c>
      <c r="M20" s="39"/>
      <c r="N20" s="39"/>
    </row>
    <row r="21" spans="1:16" s="20" customFormat="1" ht="15.75">
      <c r="A21" s="39" t="s">
        <v>83</v>
      </c>
      <c r="B21" s="39"/>
      <c r="C21" s="39" t="s">
        <v>76</v>
      </c>
      <c r="D21" s="39"/>
      <c r="E21" s="39" t="s">
        <v>70</v>
      </c>
      <c r="F21" s="39">
        <v>13</v>
      </c>
      <c r="G21" s="46" t="e">
        <f ca="1">I21*G19</f>
        <v>#VALUE!</v>
      </c>
      <c r="H21" s="39">
        <v>13</v>
      </c>
      <c r="I21" s="53" t="e">
        <f ca="1">_xll.RiskDiscrete({0,1},K21:L21)</f>
        <v>#VALUE!</v>
      </c>
      <c r="J21" s="39" t="s">
        <v>27</v>
      </c>
      <c r="K21" s="54">
        <f>1-L21</f>
        <v>0.999</v>
      </c>
      <c r="L21" s="52">
        <v>1E-3</v>
      </c>
      <c r="M21" s="39"/>
      <c r="N21" s="39"/>
    </row>
    <row r="22" spans="1:16" s="20" customFormat="1" ht="15.75">
      <c r="A22" s="39" t="s">
        <v>83</v>
      </c>
      <c r="B22" s="39"/>
      <c r="C22" s="39" t="s">
        <v>77</v>
      </c>
      <c r="D22" s="39"/>
      <c r="E22" s="39"/>
      <c r="F22" s="39">
        <v>14</v>
      </c>
      <c r="G22" s="46" t="e">
        <f ca="1">IF(G21=1,10,IF(G20=1,2,IF(G19=1,1,0)))</f>
        <v>#VALUE!</v>
      </c>
      <c r="H22" s="39">
        <v>14</v>
      </c>
      <c r="I22" s="55"/>
      <c r="J22" s="39"/>
      <c r="K22" s="39"/>
      <c r="L22" s="39"/>
      <c r="M22" s="39"/>
      <c r="N22" s="39"/>
    </row>
  </sheetData>
  <mergeCells count="7">
    <mergeCell ref="M1:N1"/>
    <mergeCell ref="K1:L1"/>
    <mergeCell ref="A1:A2"/>
    <mergeCell ref="I1:J1"/>
    <mergeCell ref="B1:B2"/>
    <mergeCell ref="C1:E1"/>
    <mergeCell ref="G1:G2"/>
  </mergeCells>
  <phoneticPr fontId="4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R1"/>
  <sheetViews>
    <sheetView workbookViewId="0"/>
  </sheetViews>
  <sheetFormatPr defaultRowHeight="12.75"/>
  <sheetData>
    <row r="1" spans="1:252">
      <c r="A1" s="1" t="s">
        <v>234</v>
      </c>
      <c r="B1" s="1" t="s">
        <v>175</v>
      </c>
      <c r="C1" s="1" t="s">
        <v>172</v>
      </c>
      <c r="D1" s="1" t="s">
        <v>176</v>
      </c>
      <c r="E1" s="1" t="s">
        <v>162</v>
      </c>
      <c r="F1" s="1" t="s">
        <v>162</v>
      </c>
      <c r="G1" s="1" t="s">
        <v>177</v>
      </c>
      <c r="H1" s="1" t="s">
        <v>162</v>
      </c>
      <c r="I1" s="1" t="s">
        <v>162</v>
      </c>
      <c r="J1" s="1" t="s">
        <v>178</v>
      </c>
      <c r="K1" s="1" t="s">
        <v>162</v>
      </c>
      <c r="L1" s="1" t="s">
        <v>162</v>
      </c>
      <c r="M1" s="1" t="s">
        <v>162</v>
      </c>
      <c r="N1" s="1" t="s">
        <v>162</v>
      </c>
      <c r="O1" s="1" t="s">
        <v>179</v>
      </c>
      <c r="P1" s="1" t="s">
        <v>162</v>
      </c>
      <c r="Q1" s="1" t="s">
        <v>162</v>
      </c>
      <c r="R1" s="1" t="s">
        <v>162</v>
      </c>
      <c r="S1" s="1" t="s">
        <v>162</v>
      </c>
      <c r="T1" s="1" t="s">
        <v>162</v>
      </c>
      <c r="U1" s="1" t="s">
        <v>162</v>
      </c>
      <c r="V1" s="1" t="s">
        <v>162</v>
      </c>
      <c r="W1" s="1" t="s">
        <v>162</v>
      </c>
      <c r="X1" s="1" t="s">
        <v>162</v>
      </c>
      <c r="Y1" s="1" t="s">
        <v>162</v>
      </c>
      <c r="Z1" s="1" t="s">
        <v>162</v>
      </c>
      <c r="AA1" s="1" t="s">
        <v>162</v>
      </c>
      <c r="AB1" s="1" t="s">
        <v>162</v>
      </c>
      <c r="AC1" s="1" t="s">
        <v>162</v>
      </c>
      <c r="AD1" s="1" t="s">
        <v>162</v>
      </c>
      <c r="AE1" s="1" t="s">
        <v>162</v>
      </c>
      <c r="AF1" s="1" t="s">
        <v>162</v>
      </c>
      <c r="AG1" s="1" t="s">
        <v>162</v>
      </c>
      <c r="AH1" s="1" t="s">
        <v>162</v>
      </c>
      <c r="AI1" s="1" t="s">
        <v>162</v>
      </c>
      <c r="AJ1" s="1" t="s">
        <v>162</v>
      </c>
      <c r="AK1" s="1" t="s">
        <v>162</v>
      </c>
      <c r="AL1" s="1" t="s">
        <v>162</v>
      </c>
      <c r="AM1" s="1" t="s">
        <v>180</v>
      </c>
      <c r="AN1" s="1" t="s">
        <v>162</v>
      </c>
      <c r="AO1" s="1" t="s">
        <v>162</v>
      </c>
      <c r="AP1" s="1" t="s">
        <v>162</v>
      </c>
      <c r="AQ1" s="1" t="s">
        <v>162</v>
      </c>
      <c r="AR1" s="1" t="s">
        <v>162</v>
      </c>
      <c r="AS1" s="1" t="s">
        <v>162</v>
      </c>
      <c r="AT1" s="1" t="s">
        <v>181</v>
      </c>
      <c r="AU1" s="1" t="s">
        <v>182</v>
      </c>
      <c r="AV1" s="1" t="s">
        <v>162</v>
      </c>
      <c r="AW1" s="1" t="s">
        <v>183</v>
      </c>
      <c r="AX1" s="1" t="s">
        <v>162</v>
      </c>
      <c r="AY1" s="1" t="s">
        <v>162</v>
      </c>
      <c r="AZ1" s="1" t="s">
        <v>184</v>
      </c>
      <c r="BA1" s="1" t="s">
        <v>185</v>
      </c>
      <c r="BB1" s="1" t="s">
        <v>186</v>
      </c>
      <c r="BC1" s="1" t="s">
        <v>162</v>
      </c>
      <c r="BD1" s="1" t="s">
        <v>162</v>
      </c>
      <c r="BE1" s="1" t="s">
        <v>162</v>
      </c>
      <c r="BF1" s="1" t="s">
        <v>162</v>
      </c>
      <c r="BG1" s="1" t="s">
        <v>162</v>
      </c>
      <c r="BH1" s="1" t="s">
        <v>162</v>
      </c>
      <c r="BI1" s="1" t="s">
        <v>162</v>
      </c>
      <c r="BJ1" s="1" t="s">
        <v>187</v>
      </c>
      <c r="BK1" s="1" t="s">
        <v>162</v>
      </c>
      <c r="BL1" s="1" t="s">
        <v>162</v>
      </c>
      <c r="BM1" s="1" t="s">
        <v>162</v>
      </c>
      <c r="BN1" s="1" t="s">
        <v>162</v>
      </c>
      <c r="BO1" s="1" t="s">
        <v>162</v>
      </c>
      <c r="BP1" s="1" t="s">
        <v>162</v>
      </c>
      <c r="BQ1" s="1" t="s">
        <v>188</v>
      </c>
      <c r="BR1" s="1" t="s">
        <v>189</v>
      </c>
      <c r="BS1" s="1" t="s">
        <v>162</v>
      </c>
      <c r="BT1" s="1" t="s">
        <v>162</v>
      </c>
      <c r="BU1" s="1" t="s">
        <v>162</v>
      </c>
      <c r="BV1" s="1" t="s">
        <v>190</v>
      </c>
      <c r="BW1" s="1" t="s">
        <v>191</v>
      </c>
      <c r="BX1" s="1" t="s">
        <v>162</v>
      </c>
      <c r="BY1" s="1" t="s">
        <v>162</v>
      </c>
      <c r="BZ1" s="1" t="s">
        <v>162</v>
      </c>
      <c r="CA1" s="1" t="s">
        <v>192</v>
      </c>
      <c r="CB1" s="1" t="s">
        <v>162</v>
      </c>
      <c r="CC1" s="1" t="s">
        <v>162</v>
      </c>
      <c r="CD1" s="1" t="s">
        <v>193</v>
      </c>
      <c r="CE1" s="1" t="s">
        <v>162</v>
      </c>
      <c r="CF1" s="1" t="s">
        <v>162</v>
      </c>
      <c r="CG1" s="1" t="s">
        <v>162</v>
      </c>
      <c r="CH1" s="1" t="s">
        <v>162</v>
      </c>
      <c r="CI1" s="1" t="s">
        <v>162</v>
      </c>
      <c r="CJ1" s="1" t="s">
        <v>162</v>
      </c>
      <c r="CK1" s="1" t="s">
        <v>162</v>
      </c>
      <c r="CL1" s="1" t="s">
        <v>162</v>
      </c>
      <c r="CM1" s="1" t="s">
        <v>194</v>
      </c>
      <c r="CN1" s="1" t="s">
        <v>162</v>
      </c>
      <c r="CO1" s="1" t="s">
        <v>162</v>
      </c>
      <c r="CP1" s="1" t="s">
        <v>162</v>
      </c>
      <c r="CQ1" s="1" t="s">
        <v>195</v>
      </c>
      <c r="CR1" s="1" t="s">
        <v>196</v>
      </c>
      <c r="CS1" s="1" t="s">
        <v>197</v>
      </c>
      <c r="CT1" s="1" t="s">
        <v>162</v>
      </c>
      <c r="CU1" s="1" t="s">
        <v>162</v>
      </c>
      <c r="CV1" s="1" t="s">
        <v>198</v>
      </c>
      <c r="CW1" s="1" t="s">
        <v>162</v>
      </c>
      <c r="CX1" s="1" t="s">
        <v>199</v>
      </c>
      <c r="CY1" s="1" t="s">
        <v>162</v>
      </c>
      <c r="CZ1" s="1" t="s">
        <v>200</v>
      </c>
      <c r="DA1" s="1" t="s">
        <v>162</v>
      </c>
      <c r="DB1" s="1" t="s">
        <v>201</v>
      </c>
      <c r="DC1" s="1" t="s">
        <v>162</v>
      </c>
      <c r="DD1" s="1" t="s">
        <v>162</v>
      </c>
      <c r="DE1" s="1" t="s">
        <v>202</v>
      </c>
      <c r="DF1" s="1" t="s">
        <v>162</v>
      </c>
      <c r="DG1" s="1" t="s">
        <v>162</v>
      </c>
      <c r="DH1" s="1" t="s">
        <v>162</v>
      </c>
      <c r="DI1" s="1" t="s">
        <v>162</v>
      </c>
      <c r="DJ1" s="1" t="s">
        <v>162</v>
      </c>
      <c r="DK1" s="1" t="s">
        <v>203</v>
      </c>
      <c r="DL1" s="1" t="s">
        <v>162</v>
      </c>
      <c r="DM1" s="1" t="s">
        <v>162</v>
      </c>
      <c r="DN1" s="1" t="s">
        <v>162</v>
      </c>
      <c r="DO1" s="1" t="s">
        <v>162</v>
      </c>
      <c r="DP1" s="1" t="s">
        <v>162</v>
      </c>
      <c r="DQ1" s="1" t="s">
        <v>162</v>
      </c>
      <c r="DR1" s="1" t="s">
        <v>162</v>
      </c>
      <c r="DS1" s="1" t="s">
        <v>162</v>
      </c>
      <c r="DT1" s="1" t="s">
        <v>162</v>
      </c>
      <c r="DU1" s="1" t="s">
        <v>162</v>
      </c>
      <c r="DV1" s="1" t="s">
        <v>162</v>
      </c>
      <c r="DW1" s="1" t="s">
        <v>204</v>
      </c>
      <c r="DX1" s="1" t="s">
        <v>162</v>
      </c>
      <c r="DY1" s="1" t="s">
        <v>205</v>
      </c>
      <c r="DZ1" s="1" t="s">
        <v>162</v>
      </c>
      <c r="EA1" s="1" t="s">
        <v>162</v>
      </c>
      <c r="EB1" s="1" t="s">
        <v>162</v>
      </c>
      <c r="EC1" s="1" t="s">
        <v>162</v>
      </c>
      <c r="ED1" s="1" t="s">
        <v>162</v>
      </c>
      <c r="EE1" s="1" t="s">
        <v>162</v>
      </c>
      <c r="EF1" s="1" t="s">
        <v>206</v>
      </c>
      <c r="EG1" s="1" t="s">
        <v>162</v>
      </c>
      <c r="EH1" s="1" t="s">
        <v>207</v>
      </c>
      <c r="EI1" s="1" t="s">
        <v>162</v>
      </c>
      <c r="EJ1" s="1" t="s">
        <v>162</v>
      </c>
      <c r="EK1" s="1" t="s">
        <v>208</v>
      </c>
      <c r="EL1" s="1" t="s">
        <v>209</v>
      </c>
      <c r="EM1" s="1" t="s">
        <v>162</v>
      </c>
      <c r="EN1" s="1" t="s">
        <v>162</v>
      </c>
      <c r="EO1" s="1" t="s">
        <v>162</v>
      </c>
      <c r="EP1" s="1" t="s">
        <v>162</v>
      </c>
      <c r="EQ1" s="1" t="s">
        <v>162</v>
      </c>
      <c r="ER1" s="1" t="s">
        <v>210</v>
      </c>
      <c r="ES1" s="1" t="s">
        <v>162</v>
      </c>
      <c r="ET1" s="1" t="s">
        <v>162</v>
      </c>
      <c r="EU1" s="1" t="s">
        <v>162</v>
      </c>
      <c r="EV1" s="1" t="s">
        <v>211</v>
      </c>
      <c r="EW1" s="1" t="s">
        <v>162</v>
      </c>
      <c r="EX1" s="1" t="s">
        <v>162</v>
      </c>
      <c r="EY1" s="1" t="s">
        <v>212</v>
      </c>
      <c r="EZ1" s="1" t="s">
        <v>162</v>
      </c>
      <c r="FA1" s="1" t="s">
        <v>162</v>
      </c>
      <c r="FB1" s="1" t="s">
        <v>162</v>
      </c>
      <c r="FC1" s="1" t="s">
        <v>162</v>
      </c>
      <c r="FD1" s="1" t="s">
        <v>162</v>
      </c>
      <c r="FE1" s="1" t="s">
        <v>162</v>
      </c>
      <c r="FF1" s="1" t="s">
        <v>213</v>
      </c>
      <c r="FG1" s="1" t="s">
        <v>214</v>
      </c>
      <c r="FH1" s="1" t="s">
        <v>162</v>
      </c>
      <c r="FI1" s="1" t="s">
        <v>162</v>
      </c>
      <c r="FJ1" s="1" t="s">
        <v>162</v>
      </c>
      <c r="FK1" s="1" t="s">
        <v>215</v>
      </c>
      <c r="FL1" s="1" t="s">
        <v>162</v>
      </c>
      <c r="FM1" s="1" t="s">
        <v>162</v>
      </c>
      <c r="FN1" s="1" t="s">
        <v>162</v>
      </c>
      <c r="FO1" s="1" t="s">
        <v>162</v>
      </c>
      <c r="FP1" s="1" t="s">
        <v>216</v>
      </c>
      <c r="FQ1" s="1" t="s">
        <v>162</v>
      </c>
      <c r="FR1" s="1" t="s">
        <v>162</v>
      </c>
      <c r="FS1" s="1" t="s">
        <v>162</v>
      </c>
      <c r="FT1" s="1" t="s">
        <v>162</v>
      </c>
      <c r="FU1" s="1" t="s">
        <v>217</v>
      </c>
      <c r="FV1" s="1" t="s">
        <v>162</v>
      </c>
      <c r="FW1" s="1" t="s">
        <v>162</v>
      </c>
      <c r="FX1" s="1" t="s">
        <v>218</v>
      </c>
      <c r="FY1" s="1" t="s">
        <v>162</v>
      </c>
      <c r="FZ1" s="1" t="s">
        <v>162</v>
      </c>
      <c r="GA1" s="1" t="s">
        <v>162</v>
      </c>
      <c r="GB1" s="1" t="s">
        <v>162</v>
      </c>
      <c r="GC1" s="1" t="s">
        <v>162</v>
      </c>
      <c r="GD1" s="1" t="s">
        <v>219</v>
      </c>
      <c r="GE1" s="1" t="s">
        <v>162</v>
      </c>
      <c r="GF1" s="1" t="s">
        <v>162</v>
      </c>
      <c r="GG1" s="1" t="s">
        <v>162</v>
      </c>
      <c r="GH1" s="1" t="s">
        <v>162</v>
      </c>
      <c r="GI1" s="1" t="s">
        <v>162</v>
      </c>
      <c r="GJ1" s="1" t="s">
        <v>162</v>
      </c>
      <c r="GK1" s="1" t="s">
        <v>220</v>
      </c>
      <c r="GL1" s="1" t="s">
        <v>162</v>
      </c>
      <c r="GM1" s="1" t="s">
        <v>162</v>
      </c>
      <c r="GN1" s="1" t="s">
        <v>221</v>
      </c>
      <c r="GO1" s="1" t="s">
        <v>162</v>
      </c>
      <c r="GP1" s="1" t="s">
        <v>222</v>
      </c>
      <c r="GQ1" s="1" t="s">
        <v>223</v>
      </c>
      <c r="GR1" s="1" t="s">
        <v>162</v>
      </c>
      <c r="GS1" s="1" t="s">
        <v>162</v>
      </c>
      <c r="GT1" s="1" t="s">
        <v>224</v>
      </c>
      <c r="GU1" s="1" t="s">
        <v>225</v>
      </c>
      <c r="GV1" s="1" t="s">
        <v>226</v>
      </c>
      <c r="GW1" s="1" t="s">
        <v>227</v>
      </c>
      <c r="GX1" s="1" t="s">
        <v>162</v>
      </c>
      <c r="GY1" s="1" t="s">
        <v>162</v>
      </c>
      <c r="GZ1" s="1" t="s">
        <v>162</v>
      </c>
      <c r="HA1" s="1" t="s">
        <v>162</v>
      </c>
      <c r="HB1" s="1" t="s">
        <v>162</v>
      </c>
      <c r="HC1" s="1" t="s">
        <v>162</v>
      </c>
      <c r="HD1" s="1" t="s">
        <v>162</v>
      </c>
      <c r="HE1" s="1" t="s">
        <v>228</v>
      </c>
      <c r="HF1" s="1" t="s">
        <v>162</v>
      </c>
      <c r="HG1" s="1" t="s">
        <v>162</v>
      </c>
      <c r="HH1" s="1" t="s">
        <v>173</v>
      </c>
      <c r="HI1" s="1" t="s">
        <v>162</v>
      </c>
      <c r="HJ1" s="1" t="s">
        <v>162</v>
      </c>
      <c r="HK1" s="1" t="s">
        <v>162</v>
      </c>
      <c r="HL1" s="1" t="s">
        <v>162</v>
      </c>
      <c r="HM1" s="1" t="s">
        <v>162</v>
      </c>
      <c r="HN1" s="1" t="s">
        <v>162</v>
      </c>
      <c r="HO1" s="1" t="s">
        <v>162</v>
      </c>
      <c r="HP1" s="1" t="s">
        <v>162</v>
      </c>
      <c r="HQ1" s="1" t="s">
        <v>162</v>
      </c>
      <c r="HR1" s="1" t="s">
        <v>162</v>
      </c>
      <c r="HS1" s="1" t="s">
        <v>162</v>
      </c>
      <c r="HT1" s="1" t="s">
        <v>162</v>
      </c>
      <c r="HU1" s="1" t="s">
        <v>162</v>
      </c>
      <c r="HV1" s="1" t="s">
        <v>162</v>
      </c>
      <c r="HW1" s="1" t="s">
        <v>229</v>
      </c>
      <c r="HX1" s="1" t="s">
        <v>230</v>
      </c>
      <c r="HY1" s="1" t="s">
        <v>162</v>
      </c>
      <c r="HZ1" s="1" t="s">
        <v>162</v>
      </c>
      <c r="IA1" s="1" t="s">
        <v>162</v>
      </c>
      <c r="IB1" s="1" t="s">
        <v>162</v>
      </c>
      <c r="IC1" s="1" t="s">
        <v>162</v>
      </c>
      <c r="ID1" s="1" t="s">
        <v>162</v>
      </c>
      <c r="IE1" s="1" t="s">
        <v>162</v>
      </c>
      <c r="IF1" s="1" t="s">
        <v>162</v>
      </c>
      <c r="IG1" s="1" t="s">
        <v>162</v>
      </c>
      <c r="IH1" s="1" t="s">
        <v>162</v>
      </c>
      <c r="II1" s="1" t="s">
        <v>231</v>
      </c>
      <c r="IJ1" s="1" t="s">
        <v>162</v>
      </c>
      <c r="IK1" s="1" t="s">
        <v>162</v>
      </c>
      <c r="IL1" s="1" t="s">
        <v>232</v>
      </c>
      <c r="IM1" s="1" t="s">
        <v>162</v>
      </c>
      <c r="IN1" s="1" t="s">
        <v>162</v>
      </c>
      <c r="IO1" s="1" t="s">
        <v>162</v>
      </c>
      <c r="IP1" s="1" t="s">
        <v>162</v>
      </c>
      <c r="IQ1" s="1" t="s">
        <v>162</v>
      </c>
      <c r="IR1" s="1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RiskSerializationData</vt:lpstr>
      <vt:lpstr>C</vt:lpstr>
      <vt:lpstr>D</vt:lpstr>
      <vt:lpstr>I</vt:lpstr>
      <vt:lpstr>Q</vt:lpstr>
      <vt:lpstr>Lm</vt:lpstr>
      <vt:lpstr>Se</vt:lpstr>
      <vt:lpstr>Cj</vt:lpstr>
      <vt:lpstr>rsklibSimData</vt:lpstr>
      <vt:lpstr>R</vt:lpstr>
      <vt:lpstr>D!Print_Area</vt:lpstr>
      <vt:lpstr>Lm!Print_Area</vt:lpstr>
      <vt:lpstr>Q!Print_Area</vt:lpstr>
    </vt:vector>
  </TitlesOfParts>
  <Company>USDA ARS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Oscar</dc:creator>
  <cp:lastModifiedBy>toscar</cp:lastModifiedBy>
  <cp:lastPrinted>2010-03-05T19:28:27Z</cp:lastPrinted>
  <dcterms:created xsi:type="dcterms:W3CDTF">1998-09-14T17:25:27Z</dcterms:created>
  <dcterms:modified xsi:type="dcterms:W3CDTF">2013-11-13T18:01:04Z</dcterms:modified>
</cp:coreProperties>
</file>