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 firstSheet="1" activeTab="1"/>
  </bookViews>
  <sheets>
    <sheet name="_PALNN_G0169015747074013252" sheetId="4" state="hidden" r:id="rId1"/>
    <sheet name="M44" sheetId="20" r:id="rId2"/>
    <sheet name="_DSET_DG27D44C02" sheetId="2" state="hidden" r:id="rId3"/>
    <sheet name="_STDS_DG27D44C02" sheetId="3" state="hidden" r:id="rId4"/>
    <sheet name="_DSET_DG1AFAFF58" sheetId="6" state="hidden" r:id="rId5"/>
    <sheet name="_STDS_DG1AFAFF58" sheetId="7" state="hidden" r:id="rId6"/>
    <sheet name="_DSET_DG2BEED24D" sheetId="9" state="hidden" r:id="rId7"/>
    <sheet name="_STDS_DG2BEED24D" sheetId="10" state="hidden" r:id="rId8"/>
    <sheet name="_DSET_DG5AE5FF3" sheetId="12" state="hidden" r:id="rId9"/>
    <sheet name="_STDS_DG5AE5FF3" sheetId="13" state="hidden" r:id="rId10"/>
    <sheet name="_DSET_DG728C990" sheetId="21" state="hidden" r:id="rId11"/>
    <sheet name="_STDS_DG728C990" sheetId="22" state="hidden" r:id="rId12"/>
    <sheet name="_DSET_DG4B9FF49" sheetId="23" state="hidden" r:id="rId13"/>
    <sheet name="_STDS_DG4B9FF49" sheetId="24" state="hidden" r:id="rId1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uralToolsLastUsedEditionProfessional">1</definedName>
    <definedName name="NeuralToolsLivePredictionTag">1</definedName>
    <definedName name="NTLP_VP1345EE741ADA7345">_DSET_DG4B9FF49!$A$140</definedName>
    <definedName name="NTLP_VP6C115FA38B5608E">_DSET_DG728C990!$A$152</definedName>
    <definedName name="Pal_Workbook_GUID" hidden="1">"R13BAIHFWHWMCLG3GLPFFFYB"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-1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_C">'M44'!$A$3:$A$13</definedName>
    <definedName name="ST_DLog">#REF!</definedName>
    <definedName name="ST_DLog_3">#REF!</definedName>
    <definedName name="ST_GoodBad">#REF!</definedName>
    <definedName name="ST_log">'M44'!$C$3:$C$13</definedName>
    <definedName name="ST_Prediction">#REF!</definedName>
    <definedName name="ST_PredictionReportNetTrainedonDependent">'M44'!$E$3:$E$13</definedName>
    <definedName name="ST_PredictionReportNetTrainedonDependent_6">'M44'!$F$3:$F$13</definedName>
    <definedName name="ST_TagUsed">#REF!</definedName>
    <definedName name="ST_Temp">#REF!</definedName>
    <definedName name="ST_Temp_1">#REF!</definedName>
    <definedName name="ST_TemperatureC">'M44'!$A$3:$A$13</definedName>
    <definedName name="ST_TestingReportNetTrainedonDependent">#REF!</definedName>
    <definedName name="ST_Time">#REF!</definedName>
    <definedName name="ST_Time_2">#REF!</definedName>
    <definedName name="ST_Timed">'M44'!$B$3:$B$13</definedName>
    <definedName name="ST_TrainingReportforNetTrainedonDependent">#REF!</definedName>
  </definedNames>
  <calcPr calcId="125725"/>
</workbook>
</file>

<file path=xl/calcChain.xml><?xml version="1.0" encoding="utf-8"?>
<calcChain xmlns="http://schemas.openxmlformats.org/spreadsheetml/2006/main">
  <c r="B22" i="22"/>
  <c r="E157" i="21"/>
  <c r="A4" i="20"/>
  <c r="A5" s="1"/>
  <c r="A6" s="1"/>
  <c r="A7" s="1"/>
  <c r="A8" s="1"/>
  <c r="A9" s="1"/>
  <c r="A10" s="1"/>
  <c r="A11" s="1"/>
  <c r="A12" s="1"/>
  <c r="A13" s="1"/>
  <c r="B13" i="22" s="1"/>
  <c r="B16" i="24"/>
  <c r="E133" i="23"/>
  <c r="B13" i="24"/>
  <c r="E121" i="23"/>
  <c r="B7" i="24"/>
  <c r="B3"/>
  <c r="L1" i="23"/>
  <c r="B3" i="7"/>
  <c r="B13"/>
  <c r="B7"/>
  <c r="B3" i="13"/>
  <c r="B22"/>
  <c r="B19"/>
  <c r="B16"/>
  <c r="B13"/>
  <c r="B7"/>
  <c r="B19" i="22"/>
  <c r="E145" i="21"/>
  <c r="B16" i="22"/>
  <c r="E133" i="21"/>
  <c r="E121"/>
  <c r="B7" i="22"/>
  <c r="B3"/>
  <c r="L1" i="21"/>
  <c r="B3" i="10"/>
  <c r="B19"/>
  <c r="B16"/>
  <c r="B13"/>
  <c r="B7"/>
  <c r="B3" i="3"/>
  <c r="B19"/>
  <c r="B16"/>
  <c r="B13"/>
  <c r="B7"/>
  <c r="E157" i="12"/>
  <c r="E145"/>
  <c r="E133"/>
  <c r="E121"/>
  <c r="L1"/>
  <c r="E145" i="9"/>
  <c r="E133"/>
  <c r="E121"/>
  <c r="L1"/>
  <c r="E121" i="6"/>
  <c r="L1"/>
  <c r="E145" i="2"/>
  <c r="E133"/>
  <c r="E121"/>
  <c r="L1"/>
  <c r="C10" i="20"/>
  <c r="C6"/>
  <c r="C13"/>
  <c r="C9"/>
  <c r="C5"/>
  <c r="C12"/>
  <c r="F12" s="1"/>
  <c r="C8"/>
  <c r="F8" s="1"/>
  <c r="C4"/>
  <c r="F4" s="1"/>
  <c r="C11"/>
  <c r="F11" s="1"/>
  <c r="C7"/>
  <c r="F7" s="1"/>
  <c r="C3"/>
  <c r="F3" s="1"/>
  <c r="F10"/>
  <c r="F6"/>
  <c r="F13"/>
  <c r="F9"/>
  <c r="F5"/>
</calcChain>
</file>

<file path=xl/comments1.xml><?xml version="1.0" encoding="utf-8"?>
<comments xmlns="http://schemas.openxmlformats.org/spreadsheetml/2006/main">
  <authors>
    <author>toscar</author>
  </authors>
  <commentList>
    <comment ref="E1" authorId="0">
      <text>
        <r>
          <rPr>
            <sz val="10"/>
            <color indexed="81"/>
            <rFont val="Tahoma"/>
          </rPr>
          <t>NeuralTools Quick Summary (Prediction)
Net Information
   Name: Net Trained on Dependent
   Configuration: GRNN Numeric Predictor
   Location: 2007I GRNN MODEL.xls
   Independent Category Variables: 0
   Independent Numeric Variables: 2 (Temp, Time)
   Dependent Variable: Numeric Var. (D Log)
Prediction
   Number of Cases: 11
   Live Prediction Enabled: YES
Data Set
   Name: Predict
   Number of Rows: 11
   Manual Case Tags: NO
   Variable Matching: Automatic
   Indep. Category Variables Used: None
   Indep. Numeric Variables Used: Names from training
   Dependent Variable: Numeric Var. (Δ (log))</t>
        </r>
      </text>
    </comment>
    <comment ref="C2" authorId="0">
      <text>
        <r>
          <rPr>
            <sz val="10"/>
            <color indexed="81"/>
            <rFont val="Tahoma"/>
          </rPr>
          <t>NeuralTools Live Prediction Variable
Name of Net: "Net Trained on Dependent"
Net Configuration: GRNN Numeric Predictor
Variable Matching: Automatic
   Independent Category Variables: 0
   Independent Numeric Variables: 2
      Temp
      Time</t>
        </r>
      </text>
    </comment>
    <comment ref="F2" authorId="0">
      <text>
        <r>
          <rPr>
            <sz val="10"/>
            <color indexed="81"/>
            <rFont val="Tahoma"/>
          </rPr>
          <t>NeuralTools Live Prediction Variable
Name of Net: "Net Trained on Dependent"
Net Configuration: GRNN Numeric Predictor
Variable Matching: Automatic
   Independent Category Variables: 0
   Independent Numeric Variables: 2
      Temp
      Time</t>
        </r>
      </text>
    </comment>
  </commentList>
</comments>
</file>

<file path=xl/sharedStrings.xml><?xml version="1.0" encoding="utf-8"?>
<sst xmlns="http://schemas.openxmlformats.org/spreadsheetml/2006/main" count="742" uniqueCount="236">
  <si>
    <t>Temp</t>
  </si>
  <si>
    <t>Time</t>
  </si>
  <si>
    <t>D Log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</si>
  <si>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</si>
  <si>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</si>
  <si>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</si>
  <si>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</si>
  <si>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</si>
  <si>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</si>
  <si>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</si>
  <si>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</si>
  <si>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</si>
  <si>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</si>
  <si>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</si>
  <si>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DG27D44C02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</si>
  <si>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</si>
  <si>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</si>
  <si>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</si>
  <si>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</si>
  <si>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</si>
  <si>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</si>
  <si>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</si>
  <si>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</si>
  <si>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</si>
  <si>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</si>
  <si>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</si>
  <si>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</si>
  <si>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</si>
  <si>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</si>
  <si>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</si>
  <si>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</si>
  <si>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</si>
  <si>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</si>
  <si>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</si>
  <si>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</si>
  <si>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Dependent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</si>
  <si>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</si>
  <si>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</si>
  <si>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</si>
  <si>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</si>
  <si>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</si>
  <si>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</si>
  <si>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</si>
  <si>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</si>
  <si>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</si>
  <si>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VP240D96AFB393A3B</t>
  </si>
  <si>
    <t>VG3350FAD230C7A77A</t>
  </si>
  <si>
    <t>ST_Temp</t>
  </si>
  <si>
    <t>2:Info</t>
  </si>
  <si>
    <t>2:Ranges</t>
  </si>
  <si>
    <t>2:MultiRefs</t>
  </si>
  <si>
    <t>2:Extension Info</t>
  </si>
  <si>
    <t>VP33C9BA592B0AFF9F</t>
  </si>
  <si>
    <t>VG2742086A28FC87BE</t>
  </si>
  <si>
    <t>ST_Time</t>
  </si>
  <si>
    <t>3:Info</t>
  </si>
  <si>
    <t>3:Ranges</t>
  </si>
  <si>
    <t>3:MultiRefs</t>
  </si>
  <si>
    <t>3:Extension Info</t>
  </si>
  <si>
    <t>VP3688894B2DAB80A7</t>
  </si>
  <si>
    <t>VG34FBACB6243A24D3</t>
  </si>
  <si>
    <t>ST_DLog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</si>
  <si>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</si>
  <si>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</si>
  <si>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</si>
  <si>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</si>
  <si>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</si>
  <si>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</si>
  <si>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</si>
  <si>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</si>
  <si>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</si>
  <si>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</si>
  <si>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</si>
  <si>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</si>
  <si>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</si>
  <si>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</si>
  <si>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</si>
  <si>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</si>
  <si>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</si>
  <si>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</si>
  <si>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</si>
  <si>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</si>
  <si>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</si>
  <si>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BNK Keep All Nets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</si>
  <si>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</si>
  <si>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</si>
  <si>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</si>
  <si>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</si>
  <si>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</si>
  <si>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</si>
  <si>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</si>
  <si>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</si>
  <si>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</si>
  <si>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</si>
  <si>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</si>
  <si>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</si>
  <si>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</si>
  <si>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</si>
  <si>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</si>
  <si>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</si>
  <si>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</si>
  <si>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</si>
  <si>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</si>
  <si>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</si>
  <si>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</si>
  <si>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</si>
  <si>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</si>
  <si>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</si>
  <si>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</si>
  <si>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</si>
  <si>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</si>
  <si>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</si>
  <si>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</si>
  <si>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</si>
  <si>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</si>
  <si>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</si>
  <si>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</si>
  <si>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_FALSE</t>
  </si>
  <si>
    <t>_TRUE</t>
  </si>
  <si>
    <t>NeuralTools Variable Record</t>
  </si>
  <si>
    <t>Format of Variable Record</t>
  </si>
  <si>
    <t>Rows in Variable Record</t>
  </si>
  <si>
    <t>G0169015747074013252</t>
  </si>
  <si>
    <t>Book1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</si>
  <si>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</si>
  <si>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</si>
  <si>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</si>
  <si>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</si>
  <si>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</si>
  <si>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</si>
  <si>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</si>
  <si>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</si>
  <si>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</si>
  <si>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</si>
  <si>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</si>
  <si>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</si>
  <si>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</si>
  <si>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</si>
  <si>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</si>
  <si>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Dependent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</si>
  <si>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</si>
  <si>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</si>
  <si>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</si>
  <si>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</si>
  <si>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</si>
  <si>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0000001090送sssssssssssssssssssssssssssssssssssssssssssssssssssssssssssssssssssssssssssssssssssssssssࣾ烲ࠃ볿獓ࠁࠈࠈࠈ缨䵡Ｃ_xFFFF_⫿ࠂࠈࠐࠈࠁࠈࠁࠈࠈࠈࠈࠈĪࠈဈࠈĈࠈĈࠈࠈࠈࠈࠈ⤈缨ڪ２_xFFFF_⫿ࠇࠈࠄࠈࠈࠈتࠈЈࠈࠈࠈ⨈ࠅࠈࠄࠈࠁࠈЪࠈᔈࠈᐈぇ㘱〹㔱㐷〷㐷㄰㈳㈵̪ࠈĈࠈࠈȪࠈᤈࠈ᠈敎⁴牔楡敮⁤湯䐠灥湥敤瑮ĪࠈЈࠈࠈࠈ⠈ϩࠈ_xFFFF__xFFFF_ࠃĈࠈࠈĪࠈЈࠈࠈࠈ⨈ϩࠈࠁࠈ⠁৾ǵउ_xFFFF__xFFFF_ः）_xFFFF_⫿ँउऄउंउन髊［_xFFFF_⫿ϫउईउ陼嵝쏰䀆ःࠉउ_xDF09_꿦ꬰ⁑⩀ःउऄउ_xFFFF__xFFFF_ȪउЉउ）_xFFFF_⫿ँउअउ各浥⩰ϩउँउ⠉ߑउ_xFFFF__xFFFF_Ъउࠉउᨉ樯ࣈڲ⩀ःउईउク冫䀠Ȫउࠉउउउउ⠉⩀ँउईउउउउ䀐⤩Ĩ髊［_xFFFF_⫿ϫउईउ哋윿쌁䀋ःࠉउ⌉鴎ྴᆒ⩀ःउऄउ৾_xFFFF__xFFFF_ȪउЉउ）_xFFFF_⫿ँउअउ各浩⩥ϩउँउ⠉ߑउ_xFFFF__xFFFF_Ъउࠉउ༉첉ⰺ஭⩀ःउईउร뒝鈏䀑Ȫउࠉउउउउ␉⩀ँउईउउउउउ⤩⠩Ϫउ_xFFFF__xFFFF_ĪउЉउउउ⤉ः）_xFFFF_⫿ϫउईउ瀇敲楤瑣ःԉउЉ整瑳̪उЉउ）_xFFFF_⫿ंउऄउ_xFFFF__xFFFF_Īउഉउఉ慴彧慶楲扡敬ः؉उԉ牴楡⥮⠩Ƕउ೾_xFFFF__xFFFF_ఃࠌఌ촌៧⨿Ϫఌఈఌ㟨ᨒ揣㿞̪ఌЌఌ，_xFFFF_⫿ంఌఄఌ_xFFFF__xFFFF_Īఌ،ఌԌ⁄潌⩧ϩఌఁఌ⠌ߑఌ_xFFFF__xFFFF_Ъఌࠌఌ씌壩⨿ఃఌఈఌ㟨ᨒ揣㿞Ȫఌࠌఌ蔌凫Ẹႅ⩀ఁఌఈఌẸ롑뿦⤩턨ఇ，_xFFFF_⫿ఋఌఈఌఌఌఌఌਪఌЌఌఌఌ⨌ఉఌఁఌ⨌ఈఌఈఌఌఌఌఌܪఌࠌఌఌఌఌఌ⨌ఆي؆؁؆⨆؅؆؈؆؆؆؆؆Ъ؆Ć؆؆̪؆ࠆ؆؆؆؆؆⩀؂؆؁؆⨁؁؆؁؆⤁⤩</t>
  </si>
  <si>
    <t>Time (d)</t>
  </si>
  <si>
    <t>ST_TagUsed</t>
  </si>
  <si>
    <t>ST_Prediction</t>
  </si>
  <si>
    <t>ST_GoodBad</t>
  </si>
  <si>
    <t>DG728C990</t>
  </si>
  <si>
    <t>Predict</t>
  </si>
  <si>
    <t>VP34C96742ABA7601</t>
  </si>
  <si>
    <t>VG5509C811846947D</t>
  </si>
  <si>
    <t>Temperature (°C)</t>
  </si>
  <si>
    <t>ST_TemperatureC</t>
  </si>
  <si>
    <t>VP2DC91B0FB94BDA6</t>
  </si>
  <si>
    <t>VGBB3406B2EE41AE0</t>
  </si>
  <si>
    <t>ST_Timed</t>
  </si>
  <si>
    <t>VP6C115FA38B5608E</t>
  </si>
  <si>
    <t>VG229B7322B627C5C</t>
  </si>
  <si>
    <t>Δ (log)</t>
  </si>
  <si>
    <t>ST_log</t>
  </si>
  <si>
    <t>BNS Keep All Nets</t>
  </si>
  <si>
    <t>Perform Linear Regression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</si>
  <si>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</si>
  <si>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</si>
  <si>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</si>
  <si>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</si>
  <si>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</si>
  <si>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</si>
  <si>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</si>
  <si>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</si>
  <si>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</si>
  <si>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DG4B9FF49</t>
  </si>
  <si>
    <t>Prediction Report: "Net Trained on Dependent"</t>
  </si>
  <si>
    <t>VPF52BF033A7A4FE</t>
  </si>
  <si>
    <t>VG1ECC25191897D127</t>
  </si>
  <si>
    <t>ST_PredictionReportNetTrainedonDependent</t>
  </si>
  <si>
    <t>VP1345EE741ADA7345</t>
  </si>
  <si>
    <t>VG7B2293C29FBCB9E</t>
  </si>
  <si>
    <t>ST_PredictionReportNetTrainedonDependent_6</t>
  </si>
  <si>
    <t>predict</t>
  </si>
  <si>
    <t>0000005189ἁsssssssssssssssssssssssssssssssssssssssssssssssssssssssssssssssssssssssssssssssssssssssssࣾ烲ࠃ༾ࠁࠈࠈࠈ缨䵡Ｃ_xFFFF_⫿ࠂࠈࠐࠈࠁࠈࠁࠈࠈࠈࠈࠈĪࠈဈࠈĈࠈĈࠈࠈࠈࠈࠈ⤈缨ڪ２_xFFFF_⫿ࠇࠈࠄࠈࠈࠈتࠈЈࠈࠈࠈ⨈ࠅࠈࠄࠈࠁࠈЪࠈᔈࠈᐈぇ㘱〹㔱㐷〷㐷㄰㈳㈵̪ࠈĈࠈࠈȪࠈᤈࠈ᠈敎⁴牔楡敮⁤湯䐠灥湥敤瑮ĪࠈЈࠈࠈࠈ⠈ϩࠈ_xFFFF__xFFFF_ࠃĈࠈࠈĪࠈЈࠈࠈࠈ⨈ϩࠈࠁࠈ⠁৾ǵउ_xFFFF__xFFFF_ः）_xFFFF_⫿ँउऄउंउन髊［_xFFFF_⫿ϫउईउ陼嵝쏰䀆ःࠉउ_xDF09_꿦ꬰ⁑⩀ःउऄउ_xFFFF__xFFFF_ȪउЉउ）_xFFFF_⫿ँउअउ各浥⩰ϩउँउ⠉ߑउ_xFFFF__xFFFF_Ъउࠉउᨉ樯ࣈڲ⩀ःउईउク冫䀠Ȫउࠉउउउउ⠉⩀ँउईउउउउ䀐⤩Ĩ髊［_xFFFF_⫿ϫउईउ哋윿쌁䀋ःࠉउ⌉鴎ྴᆒ⩀ःउऄउ৾_xFFFF__xFFFF_ȪउЉउ）_xFFFF_⫿ँउअउ各浩⩥ϩउँउ⠉ߑउ_xFFFF__xFFFF_Ъउࠉउ༉첉ⰺ஭⩀ःउईउร뒝鈏䀑Ȫउࠉउउउउ␉⩀ँउईउउउउउ⤩⠩Ϫउ_xFFFF__xFFFF_ĪउЉउउउ⤉ः）_xFFFF_⫿ϫउईउ瀇敲楤瑣ःԉउЉ整瑳̪उЉउ）_xFFFF_⫿ंउऄउ_xFFFF__xFFFF_Īउഉउఉ慴彧慶楲扡敬ः؉उԉ牴楡⥮⠩Ƕउ೾_xFFFF__xFFFF_ఃࠌఌ촌៧⨿Ϫఌఈఌ㟨ᨒ揣㿞̪ఌЌఌ，_xFFFF_⫿ంఌఄఌ_xFFFF__xFFFF_Īఌ،ఌԌ⁄潌⩧ϩఌఁఌ⠌ߑఌ_xFFFF__xFFFF_Ъఌࠌఌ씌壩⨿ఃఌఈఌ㟨ᨒ揣㿞Ȫఌࠌఌ蔌凫Ẹႅ⩀ఁఌఈఌẸ롑뿦⤩턨ఇ，_xFFFF_⫿ఋఌఈఌఌఌఌఌਪఌЌఌఌఌ⨌ఉఌఁఌ⨌ఈఌఈఌఌఌఌఌܪఌࠌఌఌఌఌఌ⨌ఆ۾؆؁؆⨆؅؆؈؆؆؆؆؆Ъ؆Ć؆؆̪؆ࠆ؆؆؆؆؆⩀؂؆؁؆⨁؁؆؁؆⤁⤩Ｈ蚼ｭ_xFFFF_⫿ϳ؆࿰؆偎䕒䥄呃丠呅佗䭒䘠䱉م؁؆؂؆؂؆؁؆؂؆؁؆鷘ؚ؆؆ķᤣ礽؆؆؆؆؆؆؆؆؆؆؆؆؆؆؆؆؆؆؆؆؆؆؆؆؆؆؆؆؆؆؆؆؆؆؆؆؆؆؆؆ڣ؆؃؆굪躩댂뾬䇢Ǿᇧ䣜뿯갿_xDC39_㿌굪躩댂뾬쿉꼕뿙壡狨押뿩굪躩댂뾬쿉꼕뿙壡狨押뿩굪躩댂뾬쿉꼕뿙燧⻿㽶굪躩댂뾬쿉꼕뿙⡐躾뿚굪躩댂뾬쿉꼕뿙㷕䟦韝뿞굪躩댂뾬쿉꼕뿙솈럤뾫뿬굪躩댂뾬븰緀ꓝ㿝쥬⃮볅뿱굪躩댂뾬븰緀ꓝ㿝壡狨押뿩굪躩댂뾬븰緀ꓝ㿝큜黅簣뿃굪躩댂뾬븰緀ꓝ㿝큜黅簣뿃Ǿ굪躩댂뾬븰緀ꓝ㿝₃඲臈㿒굪躩댂뾬븰緀ꓝ㿝႔䘟㳳㿱굪躩댂뾬븰緀ꓝ㿝ﷀ썬欼뿳굪躩댂뾬븰緀ꓝ㿝ﷀ썬欼뿳굪躩댂뾬ঊ翀_xDA88_㿹沇뷭_xDDFE_뿗굪躩댂뾬ঊ翀_xDA88_㿹얥侮䯛㾨굪躩댂뾬ঊ翀_xDA88_㿹燧⻿㽶굪躩댂뾬ঊ翀_xDA88_㿹俛Ʌ쀈㿫굪躩댂뾬ঊ翀_xDA88_㿹솈럤뾫뿬굪躩댂뾬ঊ翀_xDA88_㿹ﷀ썬欼뿳葲ጰ뉓㿤靱儇䃂Ǿ뿴哒⌋뾴葲ጰ뉓㿤靱儇䃂뿴ꆪ⢾㘂뿊葲ጰ뉓㿤靱儇䃂뿴뛪_xDD82_뿛葲ጰ뉓㿤靱儇䃂뿴럋竧㾢葲ጰ뉓㿤靱儇䃂뿴懠벤㿈葲ጰ뉓㿤䇢ᇧ䣜뿯楍쎈唍뿣葲ጰ뉓㿤䇢ᇧ䣜뿯楍쎈唍뿣葲ጰ뉓㿤䇢ᇧ䣜뿯뛪_xDD82_뿛葲ጰ뉓㿤䇢ᇧ䣜뿯︓ʲ杌뿫葲ጰ뉓㿤䇢ᇧ䣜뿯꜋ꝟ뿳葲ጰ뉓㿤䇢ᇧ䣜뿯懠벤㿈葲ጰǾ뉓㿤쿉꼕뿙腲㍫錋㿱葲ጰ뉓㿤쿉꼕뿙궐⶙䡚㿶葲ጰ뉓㿤쿉꼕뿙斘屁㿥葲ጰ뉓㿤쿉꼕뿙⿽猟㙞뿙葲ጰ뉓㿤쿉꼕뿙╖燖䂒㿊葲ጰ뉓㿤쿉꼕뿙哒⌋뾴葲ጰ뉓㿤쿉꼕뿙⯳끧ϡ㿤葲ጰ뉓㿤쿉꼕뿙쯕匁鰪㿵葲ጰ뉓㿤쿉꼕뿙糴ຍ큐뿑葲ጰ뉓㿤쿉꼕뿙ᗤ㍐ꤺ㿡葲ጰ뉓㿤븰緀ꓝ㿝Ǿ෨啪㿢葲ጰ뉓㿤븰緀ꓝ㿝斘屁㿥葲ጰ뉓㿤븰緀ꓝ㿝⊈漎ᬆ㿵葲ጰ뉓㿤븰緀ꓝ㿝騼⇚줧㿯葲ጰ뉓㿤븰緀ꓝ㿝哒⌋뾴葲ጰ뉓㿤븰緀ꓝ㿝쯕匁鰪㿵葲ጰ뉓㿤븰緀ꓝ㿝⯳끧ϡ㿤葲ጰ뉓㿤븰緀ꓝ㿝糴ຍ큐뿑葲ጰ뉓㿤븰緀ꓝ㿝ᗤ㍐ꤺ㿡葲ጰ뉓㿤ঊ翀_xDA88_㿹싣_xDA27_㿓葲ጰ뉓㿤ঊ翀_xDA88_㿹鬹㏴␠뿑葲ጰ뉓㿤Ǿঊ翀_xDA88_㿹哒⌋뾴葲ጰ뉓㿤ঊ翀_xDA88_㿹꜋ꝟ뿳葲ጰ뉓㿤ঊ翀_xDA88_㿹ᐠ翊쇳뿭퇞➥韫㿵靱儇䃂뿴匿䙱辶뿠퇞➥韫㿵靱儇䃂뿴碾Ȏ㿛퇞➥韫㿵靱儇䃂뿴_xDFCD__xDD4B_፻뿬퇞➥韫㿵靱儇䃂뿴⢗錢뿌퇞➥韫㿵靱儇䃂뿴꾄ﶅ鞀뿏퇞➥韫㿵靱儇䃂뿴꾄ﶅ鞀뿏퇞➥韫㿵䇢ᇧ䣜뿯崍墀⥨㿑퇞➥韫㿵䇢ᇧ䣜뿯渟➬ᏘǾ㿫퇞➥韫㿵䇢ᇧ䣜뿯_xDAF3_剀㝳㿆퇞➥韫㿵䇢ᇧ䣜뿯癕쿼ഁ㿨퇞➥韫㿵䇢ᇧ䣜뿯䨸헎垱㿣퇞➥韫㿵䇢ᇧ䣜뿯䨸헎垱㿣퇞➥韫㿵䇢ᇧ䣜뿯㷕䟦韝뿞퇞➥韫㿵䇢ᇧ䣜뿯쓗ė茙뾭퇞➥韫㿵쿉꼕뿙졩瀥䀁퇞➥韫㿵쿉꼕뿙_xDE78_浗쫍䀂퇞➥韫㿵쿉꼕뿙渟➬Ꮨ㿫퇞➥韫㿵쿉꼕뿙垌˴ᨎ䀁퇞➥韫㿵쿉Ǿ꼕뿙ꉳ쨪쉏㿬퇞➥韫㿵쿉꼕뿙嫷斴䘒㿵퇞➥韫㿵쿉꼕뿙嫷斴䘒㿵퇞➥韫㿵쿉꼕뿙桽וּꮁ㿢퇞➥韫㿵븰緀ꓝ㿝ະ뮮ﲰ䀅퇞➥韫㿵븰緀ꓝ㿝鷒칡Ꚙ䀅퇞➥韫㿵븰緀ꓝ㿝㌞彑ୟ䀃퇞➥韫㿵븰緀ꓝ㿝㭔ޡ҈䀁퇞➥韫㿵븰緀ꓝ㿝悚鈫깨㿽퇞➥韫㿵븰緀ꓝ㿝쯕匁鰪㿵퇞➥韫㿵븰緀ꓝ㿝殌嗷㙫䀃퇞Ͼ➥韫㿵ঊ翀_xDA88_㿹_xDE78_浗쫍䀂퇞➥韫㿵ঊ翀_xDA88_㿹최⭏蟬㿿퇞➥韫㿵ঊ翀_xDA88_㿹蔰핱묞䀎퇞➥韫㿵ঊ翀_xDA88_㿹诟ꕲ종䀁퇞➥韫㿵ঊ翀_xDA88_㿹ዌ࿖祅䀄퇞➥韫㿵ঊ翀_xDA88_㿹薫䀃沴傐挛뿷靱儇䃂뿴镫붶ੜ뿨沴傐挛뿷靱儇䃂뿴镫붶ੜ뿨沴傐挛뿷䇢ᇧ䣜뿯_xDE36_玌_xDDA2_뿈沴傐挛뿷䇢ᇧ䣜뿯贵ᕦᄴ뿫沴傐挛뿷䇢ᇧ䣜뿯Ǿ穡銴㽽뿝沴傐挛뿷䇢ᇧ䣜뿯穡銴㽽뿝沴傐挛뿷䇢ᇧ䣜뿯厉ⴿ뿕沴傐挛뿷䇢ᇧ䣜뿯뛪_xDD82_뿛沴傐挛뿷쿉꼕뿙壡狨押뿩沴傐挛뿷쿉꼕뿙얥侮䯛㾨沴傐挛뿷쿉꼕뿙匿䙱辶뿠沴傐挛뿷쿉꼕뿙贵ᕦᄴ뿫沴傐挛뿷쿉꼕뿙⢗錢뿌沴傐挛뿷쿉꼕뿙賢혠ᔤ뿳沴傐挛뿷쿉꼕뿙镫붶ੜ뿨沴傐挛Ǿ뿷쿉꼕뿙䙕႕뿱沴傐挛뿷븰緀ꓝ㿝壡狨押뿩沴傐挛뿷븰緀ꓝ㿝얥侮䯛㾨沴傐挛뿷븰緀ꓝ㿝읕⸢_xD96F_뿕沴傐挛뿷븰緀ꓝ㿝ﳩ솣_xDCF6_뽴沴傐挛뿷븰緀ꓝ㿝穡銴㽽뿝沴傐挛뿷븰緀ꓝ㿝_xDFCD__xDD4B_፻뿬沴傐挛뿷븰緀ꓝ㿝厉ⴿ뿕沴傐挛뿷ঊ翀_xDA88_㿹沇뷭_xDDFE_뿗沴傐挛뿷ঊ翀_xDA88_㿹壡狨押뿩沴傐挛뿷ঊ翀_xDA88_㿹贵ᕦǾᄴ뿫沴傐挛뿷ঊ翀_xDA88_㿹鐁뿲沴傐挛뿷ঊ翀_xDA88_㿹穡銴㽽뿝沴傐挛뿷ঊ翀_xDA88_㿹賢혠ᔤ뿳沴傐挛뿷ঊ翀_xDA88_㿹䙕႕뿱沴傐挛뿷ঊ翀_xDA88_㿹䙕႕뿱먠攅䢳뿨靱儇䃂뿴᱘⠚묜뿪먠攅䢳뿨靱儇䃂뿴᱘⠚묜뿪먠攅䢳뿨䇢ᇧ䣜뿯邏㊫⹔㿂먠攅䢳뿨䇢ᇧ䣜뿯춇甖㥙뿰먠攅䢳뿨䇢ᇧ䣜뿯厉ⴿ뿕먠攅䢳뿨䇢Ǿᇧ䣜뿯᱘⠚묜뿪먠攅䢳뿨쿉꼕뿙蓾洖᠋뿮먠攅䢳뿨쿉꼕뿙鹩ݲ迓㿇먠攅䢳뿨쿉꼕뿙鏒号풃뿄먠攅䢳뿨쿉꼕뿙⿽猟㙞뿙먠攅䢳뿨쿉꼕뿙愗ᬸ寥뿦먠攅䢳뿨쿉꼕뿙뛽⭐↚뾨먠攅䢳뿨쿉꼕뿙⡐躾뿚먠攅䢳뿨쿉꼕뿙₃඲臈㿒먠攅䢳뿨븰緀ꓝ㿝鹩ݲ迓㿇먠攅䢳뿨븰緀ꓝ㿝︛⦙蒊뾹Ǿ먠攅䢳뿨븰緀ꓝ㿝㪝䶁໬뿪먠攅䢳뿨븰緀ꓝ㿝叢䱁ᆻ㾛먠攅䢳뿨븰緀ꓝ㿝愗ᬸ寥뿦먠攅䢳뿨븰緀ꓝ㿝愗ᬸ寥뿦먠攅䢳뿨븰緀ꓝ㿝꬧ﮇ棴뿲먠攅䢳뿨븰緀ꓝ㿝꬧ﮇ棴뿲먠攅䢳뿨ঊ翀_xDA88_㿹蓾洖᠋뿮먠攅䢳뿨ঊ翀_xDA88_㿹೥⏃뿂먠攅䢳뿨ঊ翀_xDA88_㿹⿽猟㙞뿙먠攅䢳뿨ঊ翀_xDA88_㿹㪝䶁໬뿪먠攅䢳뿨ঊ翀_xDA88_Ǿ㿹愗ᬸ寥뿦먠攅䢳뿨ঊ翀_xDA88_㿹춇甖㥙뿰먠攅䢳뿨ঊ翀_xDA88_㿹꬧ﮇ棴뿲먠攅䢳뿨ঊ翀_xDA88_㿹ᪿ빛蕂뿇굪躩댂뾬靱儇䃂뿴⡐躾뿚굪躩댂뾬靱儇䃂뿴᱘⠚묜뿪굪躩댂뾬靱儇䃂뿴螒꣝뿢굪躩댂뾬靱儇䃂뿴쓗ė茙뾭굪躩댂뾬䇢ᇧ䣜뿯೥⏃뿂굪躩댂뾬䇢ᇧ䣜뿯얥侮䯛㾨굪躩댂뾬䇢ᇧ䣜뿯럋竧㾢굪躩ŭ댂뾬䇢ᇧ䣜뿯ᾑ≿䐍뿟굪躩댂뾬䇢ᇧ䣜뿯⡐躾뿚굪躩댂뾬䇢ᇧ䣜뿯᱘⠚묜뿪굪躩댂뾬䇢ᇧ䣜뿯솈럤뾫뿬㊬烼됂㿙䔽椃㿆)</t>
  </si>
  <si>
    <t>DG1AFAFF58</t>
  </si>
  <si>
    <t>Training Report for "Net Trained on Dependent"</t>
  </si>
  <si>
    <t>VP105DBC501C14836A</t>
  </si>
  <si>
    <t>VG4E56FFA50BD30F</t>
  </si>
  <si>
    <t>ST_TrainingReportforNetTrainedonDependent</t>
  </si>
  <si>
    <t>NeuralTools Output DS Record</t>
  </si>
  <si>
    <t>Input DS GUID</t>
  </si>
  <si>
    <t>Tag Used</t>
  </si>
  <si>
    <t>DG2BEED24D</t>
  </si>
  <si>
    <t>Interpolation</t>
  </si>
  <si>
    <t>VP123655669B7CEA8</t>
  </si>
  <si>
    <t>VG4F9614134292908</t>
  </si>
  <si>
    <t>ST_Temp_1</t>
  </si>
  <si>
    <t>VP14392199F038D85</t>
  </si>
  <si>
    <t>VG38129D6A245468F9</t>
  </si>
  <si>
    <t>ST_Time_2</t>
  </si>
  <si>
    <t>VP79A38E63286A538</t>
  </si>
  <si>
    <t>VG1A72B08D66153F0</t>
  </si>
  <si>
    <t>ST_DLog_3</t>
  </si>
  <si>
    <t>2007I GRNN MODEL.xls</t>
  </si>
  <si>
    <t>DG5AE5FF3</t>
  </si>
  <si>
    <t>Testing Report: "Net Trained on Dependent"</t>
  </si>
  <si>
    <t>VPD7A623A23EFD0BE</t>
  </si>
  <si>
    <t>VG356BB3A037B84BF0</t>
  </si>
  <si>
    <t>ST_TestingReportNetTrainedonDependent</t>
  </si>
  <si>
    <t>VP32CDEE0535C4A11C</t>
  </si>
  <si>
    <t>VG13A8194220CDE3E9</t>
  </si>
  <si>
    <t>VP209000F327FD9A7A</t>
  </si>
  <si>
    <t>VG333EC9F91B295C1F</t>
  </si>
  <si>
    <t>4:Info</t>
  </si>
  <si>
    <t>4:Ranges</t>
  </si>
  <si>
    <t>4:MultiRefs</t>
  </si>
  <si>
    <t>4:Extension Info</t>
  </si>
  <si>
    <t>VP306FAFA12E64B254</t>
  </si>
  <si>
    <t>VG2EAC438A176C7315</t>
  </si>
  <si>
    <t>Prediction</t>
  </si>
  <si>
    <t>ºC</t>
  </si>
  <si>
    <t>VP2B7C824830EAE839</t>
  </si>
  <si>
    <t>VG261EF0DF147E15E3</t>
  </si>
  <si>
    <t>ST_C</t>
  </si>
  <si>
    <t>Auto Testing Fix Selection</t>
  </si>
  <si>
    <t>Auto Testing Random Seed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</si>
  <si>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</si>
  <si>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</si>
  <si>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</si>
  <si>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</si>
  <si>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</si>
  <si>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</si>
  <si>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</si>
  <si>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M44.xlsx</t>
  </si>
  <si>
    <t xml:space="preserve"> (0 to 10 days)</t>
  </si>
  <si>
    <t>(4 to 12ºC)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</si>
</sst>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81"/>
      <name val="Tahoma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8"/>
      </bottom>
      <diagonal/>
    </border>
    <border>
      <left/>
      <right style="double">
        <color indexed="64"/>
      </right>
      <top style="double">
        <color indexed="64"/>
      </top>
      <bottom style="dashed">
        <color indexed="8"/>
      </bottom>
      <diagonal/>
    </border>
    <border>
      <left style="double">
        <color indexed="64"/>
      </left>
      <right style="dashed">
        <color indexed="64"/>
      </right>
      <top style="dashed">
        <color indexed="8"/>
      </top>
      <bottom/>
      <diagonal/>
    </border>
    <border>
      <left style="dashed">
        <color indexed="64"/>
      </left>
      <right style="double">
        <color indexed="64"/>
      </right>
      <top style="dashed">
        <color indexed="8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262411123843164"/>
          <c:y val="6.7524168763320777E-2"/>
          <c:w val="0.8560140730072292"/>
          <c:h val="0.77813565908207771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'M44'!$B$3:$B$13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'M44'!$C$3:$C$13</c:f>
              <c:numCache>
                <c:formatCode>0.00</c:formatCode>
                <c:ptCount val="11"/>
                <c:pt idx="0">
                  <c:v>0.25829035263334826</c:v>
                </c:pt>
                <c:pt idx="1">
                  <c:v>0.74103536387282731</c:v>
                </c:pt>
                <c:pt idx="2">
                  <c:v>1.2809656793556203</c:v>
                </c:pt>
                <c:pt idx="3">
                  <c:v>1.7833226284450163</c:v>
                </c:pt>
                <c:pt idx="4">
                  <c:v>1.7835249560202546</c:v>
                </c:pt>
                <c:pt idx="5">
                  <c:v>2.4892757773753944</c:v>
                </c:pt>
                <c:pt idx="6">
                  <c:v>2.4895137423031715</c:v>
                </c:pt>
                <c:pt idx="7">
                  <c:v>2.4895137424086271</c:v>
                </c:pt>
                <c:pt idx="8">
                  <c:v>2.6083947544937458</c:v>
                </c:pt>
                <c:pt idx="9">
                  <c:v>2.7499137683927191</c:v>
                </c:pt>
                <c:pt idx="10">
                  <c:v>2.7499137685127217</c:v>
                </c:pt>
              </c:numCache>
            </c:numRef>
          </c:yVal>
          <c:smooth val="1"/>
        </c:ser>
        <c:axId val="281110016"/>
        <c:axId val="56763136"/>
      </c:scatterChart>
      <c:valAx>
        <c:axId val="281110016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Time, days</a:t>
                </a:r>
              </a:p>
            </c:rich>
          </c:tx>
          <c:layout/>
        </c:title>
        <c:numFmt formatCode="#,##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56763136"/>
        <c:crosses val="autoZero"/>
        <c:crossBetween val="midCat"/>
        <c:majorUnit val="2"/>
        <c:minorUnit val="1"/>
      </c:valAx>
      <c:valAx>
        <c:axId val="56763136"/>
        <c:scaling>
          <c:orientation val="minMax"/>
          <c:max val="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log/portion</a:t>
                </a:r>
              </a:p>
            </c:rich>
          </c:tx>
          <c:layout>
            <c:manualLayout>
              <c:xMode val="edge"/>
              <c:yMode val="edge"/>
              <c:x val="1.7716430306024829E-2"/>
              <c:y val="0.30121212925955926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281110016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 Narrow"/>
          <a:cs typeface="Times New Roman" pitchFamily="18" charset="0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28575</xdr:rowOff>
    </xdr:from>
    <xdr:to>
      <xdr:col>15</xdr:col>
      <xdr:colOff>19050</xdr:colOff>
      <xdr:row>28</xdr:row>
      <xdr:rowOff>38100</xdr:rowOff>
    </xdr:to>
    <xdr:graphicFrame macro="">
      <xdr:nvGraphicFramePr>
        <xdr:cNvPr id="51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workbookViewId="0"/>
  </sheetViews>
  <sheetFormatPr defaultColWidth="30.7109375" defaultRowHeight="12.75"/>
  <sheetData>
    <row r="1" spans="1:34">
      <c r="A1" t="s">
        <v>3</v>
      </c>
      <c r="B1">
        <v>2</v>
      </c>
      <c r="C1" t="s">
        <v>4</v>
      </c>
      <c r="D1">
        <v>0</v>
      </c>
      <c r="E1" t="s">
        <v>124</v>
      </c>
      <c r="F1">
        <v>1</v>
      </c>
      <c r="G1" t="s">
        <v>125</v>
      </c>
      <c r="H1">
        <v>0</v>
      </c>
      <c r="I1" t="s">
        <v>126</v>
      </c>
      <c r="J1">
        <v>101</v>
      </c>
      <c r="K1" t="s">
        <v>127</v>
      </c>
      <c r="L1">
        <v>0</v>
      </c>
      <c r="M1" t="s">
        <v>128</v>
      </c>
      <c r="N1">
        <v>1</v>
      </c>
      <c r="O1" t="s">
        <v>129</v>
      </c>
      <c r="P1">
        <v>0</v>
      </c>
      <c r="Q1" t="s">
        <v>130</v>
      </c>
      <c r="R1">
        <v>1</v>
      </c>
      <c r="S1" t="s">
        <v>131</v>
      </c>
      <c r="T1">
        <v>0</v>
      </c>
      <c r="U1" t="s">
        <v>132</v>
      </c>
      <c r="V1">
        <v>1</v>
      </c>
      <c r="W1" t="s">
        <v>133</v>
      </c>
      <c r="X1">
        <v>1</v>
      </c>
      <c r="Y1" t="s">
        <v>134</v>
      </c>
      <c r="Z1">
        <v>0</v>
      </c>
      <c r="AA1" t="s">
        <v>135</v>
      </c>
      <c r="AB1">
        <v>1</v>
      </c>
      <c r="AC1" t="s">
        <v>136</v>
      </c>
      <c r="AD1">
        <v>1</v>
      </c>
      <c r="AE1" t="s">
        <v>137</v>
      </c>
      <c r="AF1">
        <v>0</v>
      </c>
      <c r="AG1" t="s">
        <v>138</v>
      </c>
      <c r="AH1">
        <v>0</v>
      </c>
    </row>
    <row r="2" spans="1:34">
      <c r="A2" t="s">
        <v>11</v>
      </c>
      <c r="B2" t="s">
        <v>122</v>
      </c>
      <c r="C2" t="s">
        <v>15</v>
      </c>
      <c r="D2" t="s">
        <v>139</v>
      </c>
      <c r="E2" t="s">
        <v>140</v>
      </c>
      <c r="G2" t="s">
        <v>141</v>
      </c>
      <c r="H2">
        <v>9</v>
      </c>
      <c r="I2" t="s">
        <v>142</v>
      </c>
      <c r="J2">
        <v>110</v>
      </c>
      <c r="K2" t="s">
        <v>143</v>
      </c>
      <c r="L2">
        <v>1090</v>
      </c>
      <c r="M2" t="s">
        <v>144</v>
      </c>
      <c r="N2">
        <v>5189</v>
      </c>
    </row>
    <row r="9" spans="1:34">
      <c r="A9" t="s">
        <v>145</v>
      </c>
    </row>
    <row r="110" spans="1:1">
      <c r="A110" t="s">
        <v>183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workbookViewId="0"/>
  </sheetViews>
  <sheetFormatPr defaultColWidth="30.7109375" defaultRowHeight="12.75"/>
  <cols>
    <col min="1" max="16384" width="30.7109375" style="1"/>
  </cols>
  <sheetData>
    <row r="1" spans="1:20">
      <c r="A1" s="3" t="s">
        <v>15</v>
      </c>
      <c r="B1" s="2" t="s">
        <v>205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>
      <c r="A2" s="3" t="s">
        <v>11</v>
      </c>
      <c r="B2" s="2" t="s">
        <v>204</v>
      </c>
    </row>
    <row r="3" spans="1:20">
      <c r="A3" s="3" t="s">
        <v>16</v>
      </c>
      <c r="B3" s="2" t="b">
        <f>IF(B10&gt;256,"TripUpST110AndEarlier",TRUE)</f>
        <v>1</v>
      </c>
    </row>
    <row r="4" spans="1:20">
      <c r="A4" s="3" t="s">
        <v>17</v>
      </c>
      <c r="B4" s="2" t="s">
        <v>36</v>
      </c>
    </row>
    <row r="5" spans="1:20">
      <c r="A5" s="3" t="s">
        <v>18</v>
      </c>
      <c r="B5" s="2" t="b">
        <v>1</v>
      </c>
    </row>
    <row r="6" spans="1:20">
      <c r="A6" s="3" t="s">
        <v>19</v>
      </c>
      <c r="B6" s="2" t="b">
        <v>1</v>
      </c>
    </row>
    <row r="7" spans="1:20" s="2" customFormat="1">
      <c r="A7" s="3" t="s">
        <v>20</v>
      </c>
      <c r="B7" s="2" t="e">
        <f>#REF!</f>
        <v>#REF!</v>
      </c>
    </row>
    <row r="8" spans="1:20">
      <c r="A8" s="3" t="s">
        <v>21</v>
      </c>
      <c r="B8" s="2">
        <v>1</v>
      </c>
      <c r="C8" s="1" t="s">
        <v>24</v>
      </c>
      <c r="D8" s="1" t="s">
        <v>25</v>
      </c>
    </row>
    <row r="9" spans="1:20">
      <c r="A9" s="3" t="s">
        <v>22</v>
      </c>
      <c r="B9" s="2"/>
    </row>
    <row r="10" spans="1:20">
      <c r="A10" s="3" t="s">
        <v>23</v>
      </c>
      <c r="B10" s="2">
        <v>4</v>
      </c>
    </row>
    <row r="12" spans="1:20">
      <c r="A12" s="3" t="s">
        <v>37</v>
      </c>
      <c r="B12" s="2" t="s">
        <v>207</v>
      </c>
      <c r="C12" s="2"/>
      <c r="D12" s="2" t="s">
        <v>147</v>
      </c>
      <c r="E12" s="2" t="b">
        <v>1</v>
      </c>
      <c r="F12" s="2">
        <v>0</v>
      </c>
      <c r="G12" s="2">
        <v>4</v>
      </c>
    </row>
    <row r="13" spans="1:20" s="2" customFormat="1">
      <c r="A13" s="3" t="s">
        <v>38</v>
      </c>
      <c r="B13" s="2" t="e">
        <f>#REF!</f>
        <v>#REF!</v>
      </c>
    </row>
    <row r="14" spans="1:20" s="7" customFormat="1">
      <c r="A14" s="6" t="s">
        <v>39</v>
      </c>
    </row>
    <row r="15" spans="1:20">
      <c r="A15" s="3" t="s">
        <v>48</v>
      </c>
      <c r="B15" s="2" t="s">
        <v>210</v>
      </c>
      <c r="C15" s="2"/>
      <c r="D15" s="2" t="s">
        <v>148</v>
      </c>
      <c r="E15" s="2" t="b">
        <v>1</v>
      </c>
      <c r="F15" s="2">
        <v>0</v>
      </c>
      <c r="G15" s="2">
        <v>4</v>
      </c>
    </row>
    <row r="16" spans="1:20" s="2" customFormat="1">
      <c r="A16" s="3" t="s">
        <v>49</v>
      </c>
      <c r="B16" s="2" t="e">
        <f>#REF!</f>
        <v>#REF!</v>
      </c>
    </row>
    <row r="17" spans="1:7" s="7" customFormat="1">
      <c r="A17" s="6" t="s">
        <v>50</v>
      </c>
    </row>
    <row r="18" spans="1:7">
      <c r="A18" s="3" t="s">
        <v>55</v>
      </c>
      <c r="B18" s="2" t="s">
        <v>212</v>
      </c>
      <c r="C18" s="2"/>
      <c r="D18" s="2" t="s">
        <v>149</v>
      </c>
      <c r="E18" s="2" t="b">
        <v>1</v>
      </c>
      <c r="F18" s="2">
        <v>0</v>
      </c>
      <c r="G18" s="2">
        <v>4</v>
      </c>
    </row>
    <row r="19" spans="1:7" s="2" customFormat="1">
      <c r="A19" s="3" t="s">
        <v>56</v>
      </c>
      <c r="B19" s="2" t="e">
        <f>#REF!</f>
        <v>#REF!</v>
      </c>
    </row>
    <row r="20" spans="1:7" s="7" customFormat="1">
      <c r="A20" s="6" t="s">
        <v>57</v>
      </c>
    </row>
    <row r="21" spans="1:7">
      <c r="A21" s="3" t="s">
        <v>213</v>
      </c>
      <c r="B21" s="2" t="s">
        <v>218</v>
      </c>
      <c r="C21" s="2"/>
      <c r="D21" s="2" t="s">
        <v>208</v>
      </c>
      <c r="E21" s="2" t="b">
        <v>1</v>
      </c>
      <c r="F21" s="2">
        <v>0</v>
      </c>
      <c r="G21" s="2">
        <v>4</v>
      </c>
    </row>
    <row r="22" spans="1:7" s="2" customFormat="1">
      <c r="A22" s="3" t="s">
        <v>214</v>
      </c>
      <c r="B22" s="2" t="e">
        <f>#REF!</f>
        <v>#REF!</v>
      </c>
    </row>
    <row r="23" spans="1:7" s="7" customFormat="1">
      <c r="A23" s="6" t="s">
        <v>215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68"/>
  <sheetViews>
    <sheetView workbookViewId="0"/>
  </sheetViews>
  <sheetFormatPr defaultColWidth="30.7109375" defaultRowHeight="12.75"/>
  <cols>
    <col min="1" max="16384" width="30.7109375" style="1"/>
  </cols>
  <sheetData>
    <row r="1" spans="1:16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5</v>
      </c>
      <c r="G1" s="2" t="s">
        <v>6</v>
      </c>
      <c r="H1" s="2">
        <v>5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>
      <c r="A2" s="3" t="s">
        <v>11</v>
      </c>
      <c r="B2" s="2" t="s">
        <v>150</v>
      </c>
    </row>
    <row r="3" spans="1:16">
      <c r="A3" s="3" t="s">
        <v>12</v>
      </c>
      <c r="B3" s="2">
        <v>0</v>
      </c>
    </row>
    <row r="4" spans="1:16">
      <c r="A4" s="3" t="s">
        <v>13</v>
      </c>
      <c r="B4" s="2">
        <v>4</v>
      </c>
    </row>
    <row r="17" spans="1:23" s="4" customFormat="1">
      <c r="A17" s="4" t="s">
        <v>62</v>
      </c>
      <c r="C17" s="4" t="s">
        <v>63</v>
      </c>
      <c r="D17" s="4">
        <v>3</v>
      </c>
      <c r="E17" s="4" t="s">
        <v>64</v>
      </c>
      <c r="F17" s="4">
        <v>104</v>
      </c>
      <c r="G17" s="4" t="s">
        <v>65</v>
      </c>
      <c r="I17" s="4" t="s">
        <v>66</v>
      </c>
    </row>
    <row r="18" spans="1:23" s="4" customFormat="1">
      <c r="A18" s="4" t="s">
        <v>67</v>
      </c>
      <c r="C18" s="4" t="s">
        <v>68</v>
      </c>
      <c r="E18" s="4" t="s">
        <v>69</v>
      </c>
      <c r="G18" s="4" t="s">
        <v>70</v>
      </c>
      <c r="I18" s="4" t="s">
        <v>71</v>
      </c>
      <c r="K18" s="4" t="s">
        <v>72</v>
      </c>
      <c r="M18" s="4" t="s">
        <v>73</v>
      </c>
      <c r="O18" s="4" t="s">
        <v>224</v>
      </c>
      <c r="Q18" s="4" t="s">
        <v>225</v>
      </c>
    </row>
    <row r="19" spans="1:23" s="4" customFormat="1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163</v>
      </c>
      <c r="U19" s="4" t="s">
        <v>164</v>
      </c>
    </row>
    <row r="20" spans="1:23" s="4" customFormat="1">
      <c r="A20" s="4" t="s">
        <v>84</v>
      </c>
      <c r="C20" s="4" t="s">
        <v>85</v>
      </c>
      <c r="E20" s="4" t="s">
        <v>86</v>
      </c>
      <c r="G20" s="4" t="s">
        <v>87</v>
      </c>
      <c r="I20" s="4" t="s">
        <v>88</v>
      </c>
      <c r="K20" s="4" t="s">
        <v>89</v>
      </c>
      <c r="M20" s="4" t="s">
        <v>90</v>
      </c>
      <c r="O20" s="4" t="s">
        <v>91</v>
      </c>
    </row>
    <row r="21" spans="1:23" s="4" customFormat="1">
      <c r="A21" s="4" t="s">
        <v>92</v>
      </c>
      <c r="C21" s="4" t="s">
        <v>93</v>
      </c>
      <c r="E21" s="4" t="s">
        <v>94</v>
      </c>
    </row>
    <row r="22" spans="1:23" s="4" customFormat="1">
      <c r="A22" s="4" t="s">
        <v>95</v>
      </c>
      <c r="C22" s="4" t="s">
        <v>96</v>
      </c>
      <c r="D22" s="4" t="s">
        <v>122</v>
      </c>
      <c r="E22" s="4" t="s">
        <v>97</v>
      </c>
      <c r="F22" s="4" t="s">
        <v>233</v>
      </c>
      <c r="G22" s="4" t="s">
        <v>98</v>
      </c>
      <c r="H22" s="4">
        <v>1</v>
      </c>
      <c r="I22" s="4" t="s">
        <v>99</v>
      </c>
      <c r="J22" s="4" t="s">
        <v>118</v>
      </c>
      <c r="K22" s="4" t="s">
        <v>100</v>
      </c>
      <c r="L22" s="4" t="s">
        <v>118</v>
      </c>
      <c r="M22" s="4" t="s">
        <v>101</v>
      </c>
      <c r="N22" s="4" t="s">
        <v>118</v>
      </c>
    </row>
    <row r="23" spans="1:23" s="4" customFormat="1">
      <c r="A23" s="4" t="s">
        <v>104</v>
      </c>
      <c r="C23" s="4" t="s">
        <v>105</v>
      </c>
      <c r="E23" s="4" t="s">
        <v>106</v>
      </c>
      <c r="G23" s="4" t="s">
        <v>107</v>
      </c>
      <c r="I23" s="4" t="s">
        <v>108</v>
      </c>
      <c r="K23" s="4" t="s">
        <v>109</v>
      </c>
      <c r="M23" s="4" t="s">
        <v>110</v>
      </c>
      <c r="O23" s="4" t="s">
        <v>111</v>
      </c>
      <c r="Q23" s="4" t="s">
        <v>112</v>
      </c>
      <c r="S23" s="4" t="s">
        <v>113</v>
      </c>
      <c r="U23" s="4" t="s">
        <v>114</v>
      </c>
      <c r="W23" s="4" t="s">
        <v>115</v>
      </c>
    </row>
    <row r="24" spans="1:23" s="4" customFormat="1"/>
    <row r="25" spans="1:23" s="4" customFormat="1">
      <c r="A25" s="4" t="s">
        <v>102</v>
      </c>
    </row>
    <row r="26" spans="1:23" s="4" customFormat="1">
      <c r="A26" s="4" t="s">
        <v>103</v>
      </c>
    </row>
    <row r="27" spans="1:23" s="4" customFormat="1">
      <c r="A27" s="4" t="s">
        <v>226</v>
      </c>
      <c r="C27" s="4" t="s">
        <v>227</v>
      </c>
      <c r="E27" s="4" t="s">
        <v>228</v>
      </c>
      <c r="G27" s="4" t="s">
        <v>69</v>
      </c>
      <c r="I27" s="4" t="s">
        <v>229</v>
      </c>
      <c r="K27" s="4" t="s">
        <v>230</v>
      </c>
      <c r="M27" s="4" t="s">
        <v>231</v>
      </c>
      <c r="O27" s="4" t="s">
        <v>232</v>
      </c>
    </row>
    <row r="28" spans="1:23" s="4" customFormat="1"/>
    <row r="29" spans="1:23" s="4" customFormat="1">
      <c r="A29" s="4" t="s">
        <v>116</v>
      </c>
    </row>
    <row r="30" spans="1:23" s="4" customFormat="1"/>
    <row r="31" spans="1:23" s="4" customFormat="1"/>
    <row r="32" spans="1:23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9" s="4" customFormat="1"/>
    <row r="114" spans="1:9" s="4" customFormat="1"/>
    <row r="115" spans="1:9" s="4" customFormat="1"/>
    <row r="116" spans="1:9" s="4" customFormat="1"/>
    <row r="117" spans="1:9" s="4" customFormat="1"/>
    <row r="118" spans="1:9" s="4" customFormat="1"/>
    <row r="119" spans="1:9" s="4" customFormat="1"/>
    <row r="120" spans="1:9" s="4" customFormat="1" ht="13.5" thickBot="1"/>
    <row r="121" spans="1:9" s="5" customFormat="1" ht="13.5" thickTop="1">
      <c r="A121" s="8" t="s">
        <v>40</v>
      </c>
      <c r="B121" s="9" t="s">
        <v>41</v>
      </c>
      <c r="C121" s="9" t="s">
        <v>152</v>
      </c>
      <c r="D121" s="9" t="s">
        <v>42</v>
      </c>
      <c r="E121" s="9" t="str">
        <f>'M44'!$A$1</f>
        <v>(4 to 12ºC)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>
      <c r="A128" s="4" t="s">
        <v>119</v>
      </c>
      <c r="C128" s="4" t="s">
        <v>120</v>
      </c>
      <c r="D128" s="4">
        <v>1</v>
      </c>
      <c r="E128" s="4" t="s">
        <v>121</v>
      </c>
      <c r="F128" s="4">
        <v>5</v>
      </c>
    </row>
    <row r="129" spans="1:9" s="4" customFormat="1"/>
    <row r="130" spans="1:9" s="4" customFormat="1"/>
    <row r="131" spans="1:9" s="4" customFormat="1"/>
    <row r="132" spans="1:9" s="10" customFormat="1"/>
    <row r="133" spans="1:9">
      <c r="A133" s="3" t="s">
        <v>51</v>
      </c>
      <c r="B133" s="2" t="s">
        <v>41</v>
      </c>
      <c r="C133" s="2" t="s">
        <v>156</v>
      </c>
      <c r="D133" s="2" t="s">
        <v>42</v>
      </c>
      <c r="E133" s="2" t="str">
        <f>'M44'!$B$2</f>
        <v>Time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>
      <c r="A140" s="4" t="s">
        <v>119</v>
      </c>
      <c r="C140" s="4" t="s">
        <v>120</v>
      </c>
      <c r="D140" s="4">
        <v>1</v>
      </c>
      <c r="E140" s="4" t="s">
        <v>121</v>
      </c>
      <c r="F140" s="4">
        <v>5</v>
      </c>
    </row>
    <row r="141" spans="1:9" s="4" customFormat="1"/>
    <row r="142" spans="1:9" s="4" customFormat="1"/>
    <row r="143" spans="1:9" s="4" customFormat="1"/>
    <row r="144" spans="1:9" s="10" customFormat="1"/>
    <row r="145" spans="1:13">
      <c r="A145" s="3" t="s">
        <v>58</v>
      </c>
      <c r="B145" s="2" t="s">
        <v>41</v>
      </c>
      <c r="C145" s="2" t="s">
        <v>159</v>
      </c>
      <c r="D145" s="2" t="s">
        <v>42</v>
      </c>
      <c r="E145" s="2" t="str">
        <f>'M44'!$C$2</f>
        <v>Δ (log)</v>
      </c>
      <c r="F145" s="2" t="s">
        <v>43</v>
      </c>
      <c r="G145" s="2">
        <v>3</v>
      </c>
      <c r="H145" s="2" t="s">
        <v>44</v>
      </c>
      <c r="I145" s="2">
        <v>4</v>
      </c>
    </row>
    <row r="152" spans="1:13" s="4" customFormat="1">
      <c r="A152" s="4" t="s">
        <v>119</v>
      </c>
      <c r="C152" s="4" t="s">
        <v>120</v>
      </c>
      <c r="D152" s="4">
        <v>1</v>
      </c>
      <c r="E152" s="4" t="s">
        <v>121</v>
      </c>
      <c r="F152" s="4">
        <v>5</v>
      </c>
    </row>
    <row r="153" spans="1:13" s="4" customFormat="1"/>
    <row r="154" spans="1:13" s="4" customFormat="1">
      <c r="A154" s="4" t="s">
        <v>165</v>
      </c>
      <c r="C154" s="4" t="s">
        <v>166</v>
      </c>
      <c r="D154" s="4">
        <v>1</v>
      </c>
      <c r="E154" s="4" t="s">
        <v>167</v>
      </c>
      <c r="F154" s="4">
        <v>3</v>
      </c>
      <c r="G154" s="4" t="s">
        <v>168</v>
      </c>
      <c r="H154" s="4" t="s">
        <v>122</v>
      </c>
      <c r="I154" s="4" t="s">
        <v>169</v>
      </c>
      <c r="J154" s="4" t="s">
        <v>118</v>
      </c>
      <c r="K154" s="4" t="s">
        <v>170</v>
      </c>
      <c r="M154" s="4" t="s">
        <v>171</v>
      </c>
    </row>
    <row r="155" spans="1:13" s="4" customFormat="1">
      <c r="A155" s="4" t="s">
        <v>172</v>
      </c>
    </row>
    <row r="156" spans="1:13" s="10" customFormat="1">
      <c r="A156" s="10" t="s">
        <v>173</v>
      </c>
    </row>
    <row r="157" spans="1:13">
      <c r="A157" s="3" t="s">
        <v>216</v>
      </c>
      <c r="B157" s="2" t="s">
        <v>41</v>
      </c>
      <c r="C157" s="2" t="s">
        <v>221</v>
      </c>
      <c r="D157" s="2" t="s">
        <v>42</v>
      </c>
      <c r="E157" s="2" t="str">
        <f>'M44'!$A$2</f>
        <v>Temp</v>
      </c>
      <c r="F157" s="2" t="s">
        <v>43</v>
      </c>
      <c r="G157" s="2">
        <v>4</v>
      </c>
      <c r="H157" s="2" t="s">
        <v>44</v>
      </c>
      <c r="I157" s="2">
        <v>0</v>
      </c>
    </row>
    <row r="164" s="4" customFormat="1"/>
    <row r="165" s="4" customFormat="1"/>
    <row r="166" s="4" customFormat="1"/>
    <row r="167" s="4" customFormat="1"/>
    <row r="168" s="10" customFormat="1"/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3"/>
  <sheetViews>
    <sheetView workbookViewId="0"/>
  </sheetViews>
  <sheetFormatPr defaultColWidth="30.7109375" defaultRowHeight="12.75"/>
  <cols>
    <col min="1" max="16384" width="30.7109375" style="1"/>
  </cols>
  <sheetData>
    <row r="1" spans="1:20">
      <c r="A1" s="3" t="s">
        <v>15</v>
      </c>
      <c r="B1" s="2" t="s">
        <v>151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>
      <c r="A2" s="3" t="s">
        <v>11</v>
      </c>
      <c r="B2" s="2" t="s">
        <v>150</v>
      </c>
    </row>
    <row r="3" spans="1:20">
      <c r="A3" s="3" t="s">
        <v>16</v>
      </c>
      <c r="B3" s="2" t="b">
        <f>IF(B10&gt;256,"TripUpST110AndEarlier",TRUE)</f>
        <v>1</v>
      </c>
    </row>
    <row r="4" spans="1:20">
      <c r="A4" s="3" t="s">
        <v>17</v>
      </c>
      <c r="B4" s="2" t="s">
        <v>36</v>
      </c>
    </row>
    <row r="5" spans="1:20">
      <c r="A5" s="3" t="s">
        <v>18</v>
      </c>
      <c r="B5" s="2" t="b">
        <v>1</v>
      </c>
    </row>
    <row r="6" spans="1:20">
      <c r="A6" s="3" t="s">
        <v>19</v>
      </c>
      <c r="B6" s="2" t="b">
        <v>1</v>
      </c>
    </row>
    <row r="7" spans="1:20" s="2" customFormat="1">
      <c r="A7" s="3" t="s">
        <v>20</v>
      </c>
      <c r="B7" s="2">
        <f>'M44'!$A$2:$C$13</f>
        <v>4</v>
      </c>
    </row>
    <row r="8" spans="1:20">
      <c r="A8" s="3" t="s">
        <v>21</v>
      </c>
      <c r="B8" s="2">
        <v>1</v>
      </c>
      <c r="C8" s="1" t="s">
        <v>24</v>
      </c>
      <c r="D8" s="1" t="s">
        <v>25</v>
      </c>
    </row>
    <row r="9" spans="1:20">
      <c r="A9" s="3" t="s">
        <v>22</v>
      </c>
      <c r="B9" s="2"/>
    </row>
    <row r="10" spans="1:20">
      <c r="A10" s="3" t="s">
        <v>23</v>
      </c>
      <c r="B10" s="2">
        <v>4</v>
      </c>
    </row>
    <row r="12" spans="1:20">
      <c r="A12" s="3" t="s">
        <v>37</v>
      </c>
      <c r="B12" s="2" t="s">
        <v>153</v>
      </c>
      <c r="C12" s="2" t="s">
        <v>154</v>
      </c>
      <c r="D12" s="2" t="s">
        <v>155</v>
      </c>
      <c r="E12" s="2" t="b">
        <v>1</v>
      </c>
      <c r="F12" s="2">
        <v>0</v>
      </c>
      <c r="G12" s="2">
        <v>4</v>
      </c>
    </row>
    <row r="13" spans="1:20" s="2" customFormat="1">
      <c r="A13" s="3" t="s">
        <v>38</v>
      </c>
      <c r="B13" s="2">
        <f>'M44'!$A$1:$A$13</f>
        <v>12</v>
      </c>
    </row>
    <row r="14" spans="1:20" s="7" customFormat="1">
      <c r="A14" s="6" t="s">
        <v>39</v>
      </c>
    </row>
    <row r="15" spans="1:20">
      <c r="A15" s="3" t="s">
        <v>48</v>
      </c>
      <c r="B15" s="2" t="s">
        <v>157</v>
      </c>
      <c r="C15" s="2" t="s">
        <v>146</v>
      </c>
      <c r="D15" s="2" t="s">
        <v>158</v>
      </c>
      <c r="E15" s="2" t="b">
        <v>1</v>
      </c>
      <c r="F15" s="2">
        <v>0</v>
      </c>
      <c r="G15" s="2">
        <v>4</v>
      </c>
    </row>
    <row r="16" spans="1:20" s="2" customFormat="1">
      <c r="A16" s="3" t="s">
        <v>49</v>
      </c>
      <c r="B16" s="2" t="e">
        <f>'M44'!$B$2:$B$13</f>
        <v>#VALUE!</v>
      </c>
    </row>
    <row r="17" spans="1:7" s="7" customFormat="1">
      <c r="A17" s="6" t="s">
        <v>50</v>
      </c>
    </row>
    <row r="18" spans="1:7">
      <c r="A18" s="3" t="s">
        <v>55</v>
      </c>
      <c r="B18" s="2" t="s">
        <v>160</v>
      </c>
      <c r="C18" s="2" t="s">
        <v>161</v>
      </c>
      <c r="D18" s="2" t="s">
        <v>162</v>
      </c>
      <c r="E18" s="2" t="b">
        <v>1</v>
      </c>
      <c r="F18" s="2">
        <v>0</v>
      </c>
      <c r="G18" s="2">
        <v>4</v>
      </c>
    </row>
    <row r="19" spans="1:7" s="2" customFormat="1">
      <c r="A19" s="3" t="s">
        <v>56</v>
      </c>
      <c r="B19" s="2" t="e">
        <f>'M44'!$C$2:$C$13</f>
        <v>#VALUE!</v>
      </c>
    </row>
    <row r="20" spans="1:7" s="7" customFormat="1">
      <c r="A20" s="6" t="s">
        <v>57</v>
      </c>
    </row>
    <row r="21" spans="1:7">
      <c r="A21" s="3" t="s">
        <v>213</v>
      </c>
      <c r="B21" s="2" t="s">
        <v>222</v>
      </c>
      <c r="C21" s="2" t="s">
        <v>220</v>
      </c>
      <c r="D21" s="2" t="s">
        <v>223</v>
      </c>
      <c r="E21" s="2" t="b">
        <v>1</v>
      </c>
      <c r="F21" s="2">
        <v>0</v>
      </c>
      <c r="G21" s="2">
        <v>4</v>
      </c>
    </row>
    <row r="22" spans="1:7" s="2" customFormat="1">
      <c r="A22" s="3" t="s">
        <v>214</v>
      </c>
      <c r="B22" s="2" t="e">
        <f>'M44'!$A$2:$A$13</f>
        <v>#VALUE!</v>
      </c>
    </row>
    <row r="23" spans="1:7" s="7" customFormat="1">
      <c r="A23" s="6" t="s">
        <v>215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4"/>
  <sheetViews>
    <sheetView workbookViewId="0"/>
  </sheetViews>
  <sheetFormatPr defaultColWidth="30.7109375" defaultRowHeight="12.75"/>
  <cols>
    <col min="1" max="16384" width="30.7109375" style="1"/>
  </cols>
  <sheetData>
    <row r="1" spans="1:16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5</v>
      </c>
      <c r="G1" s="2" t="s">
        <v>6</v>
      </c>
      <c r="H1" s="2">
        <v>5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>
      <c r="A2" s="3" t="s">
        <v>11</v>
      </c>
      <c r="B2" s="2" t="s">
        <v>174</v>
      </c>
    </row>
    <row r="3" spans="1:16">
      <c r="A3" s="3" t="s">
        <v>12</v>
      </c>
      <c r="B3" s="2">
        <v>1</v>
      </c>
    </row>
    <row r="4" spans="1:16">
      <c r="A4" s="3" t="s">
        <v>13</v>
      </c>
      <c r="B4" s="2">
        <v>2</v>
      </c>
    </row>
    <row r="17" spans="1:8" s="4" customFormat="1">
      <c r="A17" s="4" t="s">
        <v>189</v>
      </c>
      <c r="C17" s="4" t="s">
        <v>63</v>
      </c>
      <c r="D17" s="4">
        <v>1</v>
      </c>
      <c r="E17" s="4" t="s">
        <v>64</v>
      </c>
      <c r="F17" s="4">
        <v>104</v>
      </c>
      <c r="G17" s="4" t="s">
        <v>190</v>
      </c>
      <c r="H17" s="4" t="s">
        <v>150</v>
      </c>
    </row>
    <row r="18" spans="1:8" s="4" customFormat="1"/>
    <row r="19" spans="1:8" s="4" customFormat="1"/>
    <row r="20" spans="1:8" s="4" customFormat="1"/>
    <row r="21" spans="1:8" s="4" customFormat="1"/>
    <row r="22" spans="1:8" s="4" customFormat="1"/>
    <row r="23" spans="1:8" s="4" customFormat="1"/>
    <row r="24" spans="1:8" s="4" customFormat="1"/>
    <row r="25" spans="1:8" s="4" customFormat="1"/>
    <row r="26" spans="1:8" s="4" customFormat="1"/>
    <row r="27" spans="1:8" s="4" customFormat="1"/>
    <row r="28" spans="1:8" s="4" customFormat="1"/>
    <row r="29" spans="1:8" s="4" customFormat="1"/>
    <row r="30" spans="1:8" s="4" customFormat="1"/>
    <row r="31" spans="1:8" s="4" customFormat="1"/>
    <row r="32" spans="1:8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9" s="4" customFormat="1"/>
    <row r="114" spans="1:9" s="4" customFormat="1"/>
    <row r="115" spans="1:9" s="4" customFormat="1"/>
    <row r="116" spans="1:9" s="4" customFormat="1"/>
    <row r="117" spans="1:9" s="4" customFormat="1"/>
    <row r="118" spans="1:9" s="4" customFormat="1"/>
    <row r="119" spans="1:9" s="4" customFormat="1"/>
    <row r="120" spans="1:9" s="4" customFormat="1" ht="13.5" thickBot="1"/>
    <row r="121" spans="1:9" s="5" customFormat="1" ht="13.5" thickTop="1">
      <c r="A121" s="8" t="s">
        <v>40</v>
      </c>
      <c r="B121" s="9" t="s">
        <v>41</v>
      </c>
      <c r="C121" s="9" t="s">
        <v>176</v>
      </c>
      <c r="D121" s="9" t="s">
        <v>42</v>
      </c>
      <c r="E121" s="9" t="str">
        <f>'M44'!$E$2</f>
        <v>Tag Used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>
      <c r="A128" s="4" t="s">
        <v>119</v>
      </c>
      <c r="C128" s="4" t="s">
        <v>120</v>
      </c>
      <c r="D128" s="4">
        <v>1</v>
      </c>
      <c r="E128" s="4" t="s">
        <v>121</v>
      </c>
      <c r="F128" s="4">
        <v>5</v>
      </c>
    </row>
    <row r="129" spans="1:13" s="4" customFormat="1"/>
    <row r="130" spans="1:13" s="4" customFormat="1"/>
    <row r="131" spans="1:13" s="4" customFormat="1"/>
    <row r="132" spans="1:13" s="10" customFormat="1"/>
    <row r="133" spans="1:13">
      <c r="A133" s="3" t="s">
        <v>51</v>
      </c>
      <c r="B133" s="2" t="s">
        <v>41</v>
      </c>
      <c r="C133" s="2" t="s">
        <v>179</v>
      </c>
      <c r="D133" s="2" t="s">
        <v>42</v>
      </c>
      <c r="E133" s="2" t="str">
        <f>'M44'!$F$2</f>
        <v>Prediction</v>
      </c>
      <c r="F133" s="2" t="s">
        <v>43</v>
      </c>
      <c r="G133" s="2">
        <v>2</v>
      </c>
      <c r="H133" s="2" t="s">
        <v>44</v>
      </c>
      <c r="I133" s="2">
        <v>7</v>
      </c>
    </row>
    <row r="140" spans="1:13" s="4" customFormat="1">
      <c r="A140" s="4" t="s">
        <v>119</v>
      </c>
      <c r="C140" s="4" t="s">
        <v>120</v>
      </c>
      <c r="D140" s="4">
        <v>1</v>
      </c>
      <c r="E140" s="4" t="s">
        <v>121</v>
      </c>
      <c r="F140" s="4">
        <v>5</v>
      </c>
    </row>
    <row r="141" spans="1:13" s="4" customFormat="1"/>
    <row r="142" spans="1:13" s="4" customFormat="1">
      <c r="A142" s="4" t="s">
        <v>165</v>
      </c>
      <c r="C142" s="4" t="s">
        <v>166</v>
      </c>
      <c r="D142" s="4">
        <v>1</v>
      </c>
      <c r="E142" s="4" t="s">
        <v>167</v>
      </c>
      <c r="F142" s="4">
        <v>3</v>
      </c>
      <c r="G142" s="4" t="s">
        <v>168</v>
      </c>
      <c r="H142" s="4" t="s">
        <v>122</v>
      </c>
      <c r="I142" s="4" t="s">
        <v>169</v>
      </c>
      <c r="J142" s="4" t="s">
        <v>118</v>
      </c>
      <c r="K142" s="4" t="s">
        <v>170</v>
      </c>
      <c r="M142" s="4" t="s">
        <v>171</v>
      </c>
    </row>
    <row r="143" spans="1:13" s="4" customFormat="1">
      <c r="A143" s="4" t="s">
        <v>172</v>
      </c>
    </row>
    <row r="144" spans="1:13" s="10" customFormat="1">
      <c r="A144" s="10" t="s">
        <v>173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7"/>
  <sheetViews>
    <sheetView workbookViewId="0"/>
  </sheetViews>
  <sheetFormatPr defaultColWidth="30.7109375" defaultRowHeight="12.75"/>
  <cols>
    <col min="1" max="16384" width="30.7109375" style="1"/>
  </cols>
  <sheetData>
    <row r="1" spans="1:20">
      <c r="A1" s="3" t="s">
        <v>15</v>
      </c>
      <c r="B1" s="2" t="s">
        <v>175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>
      <c r="A2" s="3" t="s">
        <v>11</v>
      </c>
      <c r="B2" s="2" t="s">
        <v>174</v>
      </c>
    </row>
    <row r="3" spans="1:20">
      <c r="A3" s="3" t="s">
        <v>16</v>
      </c>
      <c r="B3" s="2" t="b">
        <f>IF(B10&gt;256,"TripUpST110AndEarlier",TRUE)</f>
        <v>1</v>
      </c>
    </row>
    <row r="4" spans="1:20">
      <c r="A4" s="3" t="s">
        <v>17</v>
      </c>
      <c r="B4" s="2" t="s">
        <v>36</v>
      </c>
    </row>
    <row r="5" spans="1:20">
      <c r="A5" s="3" t="s">
        <v>18</v>
      </c>
      <c r="B5" s="2" t="b">
        <v>1</v>
      </c>
    </row>
    <row r="6" spans="1:20">
      <c r="A6" s="3" t="s">
        <v>19</v>
      </c>
      <c r="B6" s="2" t="b">
        <v>1</v>
      </c>
    </row>
    <row r="7" spans="1:20" s="2" customFormat="1">
      <c r="A7" s="3" t="s">
        <v>20</v>
      </c>
      <c r="B7" s="2" t="e">
        <f>'M44'!$E$2:$F$13</f>
        <v>#VALUE!</v>
      </c>
    </row>
    <row r="8" spans="1:20">
      <c r="A8" s="3" t="s">
        <v>21</v>
      </c>
      <c r="B8" s="2">
        <v>1</v>
      </c>
      <c r="C8" s="1" t="s">
        <v>24</v>
      </c>
      <c r="D8" s="1" t="s">
        <v>25</v>
      </c>
    </row>
    <row r="9" spans="1:20">
      <c r="A9" s="3" t="s">
        <v>22</v>
      </c>
      <c r="B9" s="2"/>
    </row>
    <row r="10" spans="1:20">
      <c r="A10" s="3" t="s">
        <v>23</v>
      </c>
      <c r="B10" s="2">
        <v>2</v>
      </c>
    </row>
    <row r="12" spans="1:20">
      <c r="A12" s="3" t="s">
        <v>37</v>
      </c>
      <c r="B12" s="2" t="s">
        <v>177</v>
      </c>
      <c r="C12" s="2"/>
      <c r="D12" s="2" t="s">
        <v>178</v>
      </c>
      <c r="E12" s="2" t="b">
        <v>1</v>
      </c>
      <c r="F12" s="2">
        <v>0</v>
      </c>
      <c r="G12" s="2">
        <v>4</v>
      </c>
    </row>
    <row r="13" spans="1:20" s="2" customFormat="1">
      <c r="A13" s="3" t="s">
        <v>38</v>
      </c>
      <c r="B13" s="2" t="str">
        <f>'M44'!$E$2:$E$13</f>
        <v>predict</v>
      </c>
    </row>
    <row r="14" spans="1:20" s="7" customFormat="1">
      <c r="A14" s="6" t="s">
        <v>39</v>
      </c>
    </row>
    <row r="15" spans="1:20">
      <c r="A15" s="3" t="s">
        <v>48</v>
      </c>
      <c r="B15" s="2" t="s">
        <v>180</v>
      </c>
      <c r="C15" s="2"/>
      <c r="D15" s="2" t="s">
        <v>181</v>
      </c>
      <c r="E15" s="2" t="b">
        <v>1</v>
      </c>
      <c r="F15" s="2">
        <v>0</v>
      </c>
      <c r="G15" s="2">
        <v>4</v>
      </c>
    </row>
    <row r="16" spans="1:20" s="2" customFormat="1">
      <c r="A16" s="3" t="s">
        <v>49</v>
      </c>
      <c r="B16" s="2" t="e">
        <f>'M44'!$F$2:$F$13</f>
        <v>#VALUE!</v>
      </c>
    </row>
    <row r="17" spans="1:1" s="7" customFormat="1">
      <c r="A17" s="6" t="s">
        <v>50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4" sqref="A4"/>
    </sheetView>
  </sheetViews>
  <sheetFormatPr defaultColWidth="9" defaultRowHeight="15.75"/>
  <cols>
    <col min="1" max="1" width="13.42578125" style="12" customWidth="1"/>
    <col min="2" max="2" width="14.7109375" style="12" customWidth="1"/>
    <col min="3" max="3" width="12.42578125" style="12" customWidth="1"/>
    <col min="4" max="16384" width="9" style="12"/>
  </cols>
  <sheetData>
    <row r="1" spans="1:6" ht="16.5" thickBot="1">
      <c r="A1" s="11" t="s">
        <v>235</v>
      </c>
      <c r="B1" s="12" t="s">
        <v>234</v>
      </c>
      <c r="E1" s="13" t="s">
        <v>175</v>
      </c>
      <c r="F1" s="13"/>
    </row>
    <row r="2" spans="1:6" ht="16.5" thickTop="1">
      <c r="A2" s="14" t="s">
        <v>0</v>
      </c>
      <c r="B2" s="14" t="s">
        <v>1</v>
      </c>
      <c r="C2" s="15" t="s">
        <v>161</v>
      </c>
      <c r="E2" s="16" t="s">
        <v>191</v>
      </c>
      <c r="F2" s="17" t="s">
        <v>219</v>
      </c>
    </row>
    <row r="3" spans="1:6">
      <c r="A3" s="18">
        <v>12</v>
      </c>
      <c r="B3" s="11">
        <v>0</v>
      </c>
      <c r="C3" s="19">
        <f>_xll.NetOutputPrediction(NTLP_VP6C115FA38B5608E, "DG728C990", "VP6C115FA38B5608E", 'M44'!$A$2:$C$2, A3:C3)</f>
        <v>0.25829035263334826</v>
      </c>
      <c r="E3" s="20" t="s">
        <v>182</v>
      </c>
      <c r="F3" s="21">
        <f>_xll.NetOutputPrediction(NTLP_VP1345EE741ADA7345, "DG4B9FF49", "VP1345EE741ADA7345", 'M44'!$A$2:$C$2, A3:C3)</f>
        <v>0.25829035263334826</v>
      </c>
    </row>
    <row r="4" spans="1:6">
      <c r="A4" s="11">
        <f>A3</f>
        <v>12</v>
      </c>
      <c r="B4" s="11">
        <v>1</v>
      </c>
      <c r="C4" s="19">
        <f>_xll.NetOutputPrediction(NTLP_VP6C115FA38B5608E, "DG728C990", "VP6C115FA38B5608E", 'M44'!$A$2:$C$2, A4:C4)</f>
        <v>0.74103536387282731</v>
      </c>
      <c r="E4" s="22" t="s">
        <v>182</v>
      </c>
      <c r="F4" s="23">
        <f>_xll.NetOutputPrediction(NTLP_VP1345EE741ADA7345, "DG4B9FF49", "VP1345EE741ADA7345", 'M44'!$A$2:$C$2, A4:C4)</f>
        <v>0.74103536387282731</v>
      </c>
    </row>
    <row r="5" spans="1:6">
      <c r="A5" s="11">
        <f t="shared" ref="A5:A13" si="0">A4</f>
        <v>12</v>
      </c>
      <c r="B5" s="11">
        <v>2</v>
      </c>
      <c r="C5" s="19">
        <f>_xll.NetOutputPrediction(NTLP_VP6C115FA38B5608E, "DG728C990", "VP6C115FA38B5608E", 'M44'!$A$2:$C$2, A5:C5)</f>
        <v>1.2809656793556203</v>
      </c>
      <c r="E5" s="22" t="s">
        <v>182</v>
      </c>
      <c r="F5" s="23">
        <f>_xll.NetOutputPrediction(NTLP_VP1345EE741ADA7345, "DG4B9FF49", "VP1345EE741ADA7345", 'M44'!$A$2:$C$2, A5:C5)</f>
        <v>1.2809656793556203</v>
      </c>
    </row>
    <row r="6" spans="1:6">
      <c r="A6" s="11">
        <f t="shared" si="0"/>
        <v>12</v>
      </c>
      <c r="B6" s="11">
        <v>3</v>
      </c>
      <c r="C6" s="19">
        <f>_xll.NetOutputPrediction(NTLP_VP6C115FA38B5608E, "DG728C990", "VP6C115FA38B5608E", 'M44'!$A$2:$C$2, A6:C6)</f>
        <v>1.7833226284450163</v>
      </c>
      <c r="E6" s="22" t="s">
        <v>182</v>
      </c>
      <c r="F6" s="23">
        <f>_xll.NetOutputPrediction(NTLP_VP1345EE741ADA7345, "DG4B9FF49", "VP1345EE741ADA7345", 'M44'!$A$2:$C$2, A6:C6)</f>
        <v>1.7833226284450163</v>
      </c>
    </row>
    <row r="7" spans="1:6">
      <c r="A7" s="11">
        <f t="shared" si="0"/>
        <v>12</v>
      </c>
      <c r="B7" s="11">
        <v>4</v>
      </c>
      <c r="C7" s="19">
        <f>_xll.NetOutputPrediction(NTLP_VP6C115FA38B5608E, "DG728C990", "VP6C115FA38B5608E", 'M44'!$A$2:$C$2, A7:C7)</f>
        <v>1.7835249560202546</v>
      </c>
      <c r="E7" s="22" t="s">
        <v>182</v>
      </c>
      <c r="F7" s="23">
        <f>_xll.NetOutputPrediction(NTLP_VP1345EE741ADA7345, "DG4B9FF49", "VP1345EE741ADA7345", 'M44'!$A$2:$C$2, A7:C7)</f>
        <v>1.7835249560202546</v>
      </c>
    </row>
    <row r="8" spans="1:6">
      <c r="A8" s="11">
        <f t="shared" si="0"/>
        <v>12</v>
      </c>
      <c r="B8" s="11">
        <v>5</v>
      </c>
      <c r="C8" s="19">
        <f>_xll.NetOutputPrediction(NTLP_VP6C115FA38B5608E, "DG728C990", "VP6C115FA38B5608E", 'M44'!$A$2:$C$2, A8:C8)</f>
        <v>2.4892757773753944</v>
      </c>
      <c r="E8" s="22" t="s">
        <v>182</v>
      </c>
      <c r="F8" s="23">
        <f>_xll.NetOutputPrediction(NTLP_VP1345EE741ADA7345, "DG4B9FF49", "VP1345EE741ADA7345", 'M44'!$A$2:$C$2, A8:C8)</f>
        <v>2.4892757773753944</v>
      </c>
    </row>
    <row r="9" spans="1:6">
      <c r="A9" s="11">
        <f t="shared" si="0"/>
        <v>12</v>
      </c>
      <c r="B9" s="11">
        <v>6</v>
      </c>
      <c r="C9" s="19">
        <f>_xll.NetOutputPrediction(NTLP_VP6C115FA38B5608E, "DG728C990", "VP6C115FA38B5608E", 'M44'!$A$2:$C$2, A9:C9)</f>
        <v>2.4895137423031715</v>
      </c>
      <c r="E9" s="22" t="s">
        <v>182</v>
      </c>
      <c r="F9" s="23">
        <f>_xll.NetOutputPrediction(NTLP_VP1345EE741ADA7345, "DG4B9FF49", "VP1345EE741ADA7345", 'M44'!$A$2:$C$2, A9:C9)</f>
        <v>2.4895137423031715</v>
      </c>
    </row>
    <row r="10" spans="1:6">
      <c r="A10" s="11">
        <f t="shared" si="0"/>
        <v>12</v>
      </c>
      <c r="B10" s="11">
        <v>7</v>
      </c>
      <c r="C10" s="19">
        <f>_xll.NetOutputPrediction(NTLP_VP6C115FA38B5608E, "DG728C990", "VP6C115FA38B5608E", 'M44'!$A$2:$C$2, A10:C10)</f>
        <v>2.4895137424086271</v>
      </c>
      <c r="E10" s="22" t="s">
        <v>182</v>
      </c>
      <c r="F10" s="23">
        <f>_xll.NetOutputPrediction(NTLP_VP1345EE741ADA7345, "DG4B9FF49", "VP1345EE741ADA7345", 'M44'!$A$2:$C$2, A10:C10)</f>
        <v>2.4895137424086271</v>
      </c>
    </row>
    <row r="11" spans="1:6">
      <c r="A11" s="11">
        <f t="shared" si="0"/>
        <v>12</v>
      </c>
      <c r="B11" s="11">
        <v>8</v>
      </c>
      <c r="C11" s="19">
        <f>_xll.NetOutputPrediction(NTLP_VP6C115FA38B5608E, "DG728C990", "VP6C115FA38B5608E", 'M44'!$A$2:$C$2, A11:C11)</f>
        <v>2.6083947544937458</v>
      </c>
      <c r="E11" s="22" t="s">
        <v>182</v>
      </c>
      <c r="F11" s="23">
        <f>_xll.NetOutputPrediction(NTLP_VP1345EE741ADA7345, "DG4B9FF49", "VP1345EE741ADA7345", 'M44'!$A$2:$C$2, A11:C11)</f>
        <v>2.6083947544937458</v>
      </c>
    </row>
    <row r="12" spans="1:6">
      <c r="A12" s="11">
        <f t="shared" si="0"/>
        <v>12</v>
      </c>
      <c r="B12" s="11">
        <v>9</v>
      </c>
      <c r="C12" s="19">
        <f>_xll.NetOutputPrediction(NTLP_VP6C115FA38B5608E, "DG728C990", "VP6C115FA38B5608E", 'M44'!$A$2:$C$2, A12:C12)</f>
        <v>2.7499137683927191</v>
      </c>
      <c r="E12" s="22" t="s">
        <v>182</v>
      </c>
      <c r="F12" s="23">
        <f>_xll.NetOutputPrediction(NTLP_VP1345EE741ADA7345, "DG4B9FF49", "VP1345EE741ADA7345", 'M44'!$A$2:$C$2, A12:C12)</f>
        <v>2.7499137683927191</v>
      </c>
    </row>
    <row r="13" spans="1:6" ht="16.5" thickBot="1">
      <c r="A13" s="14">
        <f t="shared" si="0"/>
        <v>12</v>
      </c>
      <c r="B13" s="14">
        <v>10</v>
      </c>
      <c r="C13" s="24">
        <f>_xll.NetOutputPrediction(NTLP_VP6C115FA38B5608E, "DG728C990", "VP6C115FA38B5608E", 'M44'!$A$2:$C$2, A13:C13)</f>
        <v>2.7499137685127217</v>
      </c>
      <c r="E13" s="25" t="s">
        <v>182</v>
      </c>
      <c r="F13" s="26">
        <f>_xll.NetOutputPrediction(NTLP_VP1345EE741ADA7345, "DG4B9FF49", "VP1345EE741ADA7345", 'M44'!$A$2:$C$2, A13:C13)</f>
        <v>2.7499137685127217</v>
      </c>
    </row>
    <row r="14" spans="1:6" ht="16.5" thickTop="1"/>
  </sheetData>
  <mergeCells count="1">
    <mergeCell ref="E1:F1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6"/>
  <sheetViews>
    <sheetView workbookViewId="0"/>
  </sheetViews>
  <sheetFormatPr defaultColWidth="30.7109375" defaultRowHeight="12.75"/>
  <cols>
    <col min="1" max="16384" width="30.7109375" style="1"/>
  </cols>
  <sheetData>
    <row r="1" spans="1:16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1</v>
      </c>
      <c r="G1" s="2" t="s">
        <v>6</v>
      </c>
      <c r="H1" s="2">
        <v>1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>
      <c r="A2" s="3" t="s">
        <v>11</v>
      </c>
      <c r="B2" s="2" t="s">
        <v>14</v>
      </c>
    </row>
    <row r="3" spans="1:16">
      <c r="A3" s="3" t="s">
        <v>12</v>
      </c>
      <c r="B3" s="2">
        <v>0</v>
      </c>
    </row>
    <row r="4" spans="1:16">
      <c r="A4" s="3" t="s">
        <v>13</v>
      </c>
      <c r="B4" s="2">
        <v>3</v>
      </c>
    </row>
    <row r="17" spans="1:23" s="4" customFormat="1">
      <c r="A17" s="4" t="s">
        <v>62</v>
      </c>
      <c r="C17" s="4" t="s">
        <v>63</v>
      </c>
      <c r="D17" s="4">
        <v>1</v>
      </c>
      <c r="E17" s="4" t="s">
        <v>64</v>
      </c>
      <c r="F17" s="4">
        <v>104</v>
      </c>
      <c r="G17" s="4" t="s">
        <v>65</v>
      </c>
      <c r="H17" s="4">
        <v>2</v>
      </c>
      <c r="I17" s="4" t="s">
        <v>66</v>
      </c>
    </row>
    <row r="18" spans="1:23" s="4" customFormat="1">
      <c r="A18" s="4" t="s">
        <v>67</v>
      </c>
      <c r="C18" s="4" t="s">
        <v>68</v>
      </c>
      <c r="D18" s="4" t="s">
        <v>117</v>
      </c>
      <c r="E18" s="4" t="s">
        <v>69</v>
      </c>
      <c r="F18" s="4">
        <v>20</v>
      </c>
      <c r="G18" s="4" t="s">
        <v>70</v>
      </c>
      <c r="H18" s="4" t="s">
        <v>118</v>
      </c>
      <c r="I18" s="4" t="s">
        <v>71</v>
      </c>
      <c r="J18" s="4" t="s">
        <v>118</v>
      </c>
      <c r="K18" s="4" t="s">
        <v>72</v>
      </c>
      <c r="L18" s="4" t="s">
        <v>117</v>
      </c>
      <c r="M18" s="4" t="s">
        <v>73</v>
      </c>
      <c r="N18" s="4" t="s">
        <v>117</v>
      </c>
    </row>
    <row r="19" spans="1:23" s="4" customFormat="1">
      <c r="A19" s="4" t="s">
        <v>74</v>
      </c>
      <c r="C19" s="4" t="s">
        <v>75</v>
      </c>
      <c r="D19" s="4">
        <v>1</v>
      </c>
      <c r="E19" s="4" t="s">
        <v>76</v>
      </c>
      <c r="F19" s="4" t="s">
        <v>118</v>
      </c>
      <c r="G19" s="4" t="s">
        <v>77</v>
      </c>
      <c r="H19" s="4">
        <v>0</v>
      </c>
      <c r="I19" s="4" t="s">
        <v>78</v>
      </c>
      <c r="J19" s="4">
        <v>0</v>
      </c>
      <c r="K19" s="4" t="s">
        <v>79</v>
      </c>
      <c r="L19" s="4" t="s">
        <v>118</v>
      </c>
      <c r="M19" s="4" t="s">
        <v>80</v>
      </c>
      <c r="N19" s="4" t="s">
        <v>118</v>
      </c>
      <c r="O19" s="4" t="s">
        <v>81</v>
      </c>
      <c r="P19" s="4">
        <v>2</v>
      </c>
      <c r="Q19" s="4" t="s">
        <v>82</v>
      </c>
      <c r="R19" s="4">
        <v>6</v>
      </c>
      <c r="S19" s="4" t="s">
        <v>83</v>
      </c>
      <c r="T19" s="4" t="s">
        <v>117</v>
      </c>
    </row>
    <row r="20" spans="1:23" s="4" customFormat="1">
      <c r="A20" s="4" t="s">
        <v>84</v>
      </c>
      <c r="C20" s="4" t="s">
        <v>85</v>
      </c>
      <c r="D20" s="4" t="s">
        <v>118</v>
      </c>
      <c r="E20" s="4" t="s">
        <v>86</v>
      </c>
      <c r="F20" s="4">
        <v>2</v>
      </c>
      <c r="G20" s="4" t="s">
        <v>87</v>
      </c>
      <c r="H20" s="4" t="s">
        <v>117</v>
      </c>
      <c r="I20" s="4" t="s">
        <v>88</v>
      </c>
      <c r="J20" s="4">
        <v>1</v>
      </c>
      <c r="K20" s="4" t="s">
        <v>89</v>
      </c>
      <c r="L20" s="4">
        <v>60</v>
      </c>
      <c r="M20" s="4" t="s">
        <v>90</v>
      </c>
      <c r="N20" s="4" t="s">
        <v>117</v>
      </c>
      <c r="O20" s="4" t="s">
        <v>91</v>
      </c>
      <c r="P20" s="4">
        <v>1000000</v>
      </c>
    </row>
    <row r="21" spans="1:23" s="4" customFormat="1">
      <c r="A21" s="4" t="s">
        <v>92</v>
      </c>
      <c r="C21" s="4" t="s">
        <v>93</v>
      </c>
      <c r="E21" s="4" t="s">
        <v>94</v>
      </c>
    </row>
    <row r="22" spans="1:23" s="4" customFormat="1">
      <c r="A22" s="4" t="s">
        <v>95</v>
      </c>
      <c r="C22" s="4" t="s">
        <v>96</v>
      </c>
      <c r="E22" s="4" t="s">
        <v>97</v>
      </c>
      <c r="G22" s="4" t="s">
        <v>98</v>
      </c>
      <c r="I22" s="4" t="s">
        <v>99</v>
      </c>
      <c r="K22" s="4" t="s">
        <v>100</v>
      </c>
      <c r="M22" s="4" t="s">
        <v>101</v>
      </c>
    </row>
    <row r="23" spans="1:23" s="4" customFormat="1">
      <c r="A23" s="4" t="s">
        <v>104</v>
      </c>
      <c r="C23" s="4" t="s">
        <v>105</v>
      </c>
      <c r="E23" s="4" t="s">
        <v>106</v>
      </c>
      <c r="G23" s="4" t="s">
        <v>107</v>
      </c>
      <c r="I23" s="4" t="s">
        <v>108</v>
      </c>
      <c r="K23" s="4" t="s">
        <v>109</v>
      </c>
      <c r="M23" s="4" t="s">
        <v>110</v>
      </c>
      <c r="O23" s="4" t="s">
        <v>111</v>
      </c>
      <c r="Q23" s="4" t="s">
        <v>112</v>
      </c>
      <c r="S23" s="4" t="s">
        <v>113</v>
      </c>
      <c r="U23" s="4" t="s">
        <v>114</v>
      </c>
      <c r="W23" s="4" t="s">
        <v>115</v>
      </c>
    </row>
    <row r="24" spans="1:23" s="4" customFormat="1"/>
    <row r="25" spans="1:23" s="4" customFormat="1">
      <c r="A25" s="4" t="s">
        <v>102</v>
      </c>
      <c r="B25" s="4" t="s">
        <v>122</v>
      </c>
    </row>
    <row r="26" spans="1:23" s="4" customFormat="1">
      <c r="A26" s="4" t="s">
        <v>103</v>
      </c>
      <c r="B26" s="4" t="s">
        <v>123</v>
      </c>
    </row>
    <row r="27" spans="1:23" s="4" customFormat="1"/>
    <row r="28" spans="1:23" s="4" customFormat="1"/>
    <row r="29" spans="1:23" s="4" customFormat="1">
      <c r="A29" s="4" t="s">
        <v>116</v>
      </c>
    </row>
    <row r="30" spans="1:23" s="4" customFormat="1"/>
    <row r="31" spans="1:23" s="4" customFormat="1"/>
    <row r="32" spans="1:23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9" s="4" customFormat="1"/>
    <row r="114" spans="1:9" s="4" customFormat="1"/>
    <row r="115" spans="1:9" s="4" customFormat="1"/>
    <row r="116" spans="1:9" s="4" customFormat="1"/>
    <row r="117" spans="1:9" s="4" customFormat="1"/>
    <row r="118" spans="1:9" s="4" customFormat="1"/>
    <row r="119" spans="1:9" s="4" customFormat="1"/>
    <row r="120" spans="1:9" s="4" customFormat="1" ht="13.5" thickBot="1"/>
    <row r="121" spans="1:9" s="5" customFormat="1" ht="13.5" thickTop="1">
      <c r="A121" s="8" t="s">
        <v>40</v>
      </c>
      <c r="B121" s="9" t="s">
        <v>41</v>
      </c>
      <c r="C121" s="9" t="s">
        <v>45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>
      <c r="A128" s="4" t="s">
        <v>119</v>
      </c>
      <c r="C128" s="4" t="s">
        <v>120</v>
      </c>
      <c r="D128" s="4">
        <v>1</v>
      </c>
      <c r="E128" s="4" t="s">
        <v>121</v>
      </c>
      <c r="F128" s="4">
        <v>5</v>
      </c>
    </row>
    <row r="129" spans="1:9" s="4" customFormat="1"/>
    <row r="130" spans="1:9" s="4" customFormat="1"/>
    <row r="131" spans="1:9" s="4" customFormat="1"/>
    <row r="132" spans="1:9" s="10" customFormat="1"/>
    <row r="133" spans="1:9">
      <c r="A133" s="3" t="s">
        <v>51</v>
      </c>
      <c r="B133" s="2" t="s">
        <v>41</v>
      </c>
      <c r="C133" s="2" t="s">
        <v>52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>
      <c r="A140" s="4" t="s">
        <v>119</v>
      </c>
      <c r="C140" s="4" t="s">
        <v>120</v>
      </c>
      <c r="D140" s="4">
        <v>1</v>
      </c>
      <c r="E140" s="4" t="s">
        <v>121</v>
      </c>
      <c r="F140" s="4">
        <v>5</v>
      </c>
    </row>
    <row r="141" spans="1:9" s="4" customFormat="1"/>
    <row r="142" spans="1:9" s="4" customFormat="1"/>
    <row r="143" spans="1:9" s="4" customFormat="1"/>
    <row r="144" spans="1:9" s="10" customFormat="1"/>
    <row r="145" spans="1:9">
      <c r="A145" s="3" t="s">
        <v>58</v>
      </c>
      <c r="B145" s="2" t="s">
        <v>41</v>
      </c>
      <c r="C145" s="2" t="s">
        <v>59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>
      <c r="A152" s="4" t="s">
        <v>119</v>
      </c>
      <c r="C152" s="4" t="s">
        <v>120</v>
      </c>
      <c r="D152" s="4">
        <v>1</v>
      </c>
      <c r="E152" s="4" t="s">
        <v>121</v>
      </c>
      <c r="F152" s="4">
        <v>5</v>
      </c>
    </row>
    <row r="153" spans="1:9" s="4" customFormat="1"/>
    <row r="154" spans="1:9" s="4" customFormat="1"/>
    <row r="155" spans="1:9" s="4" customFormat="1"/>
    <row r="156" spans="1:9" s="10" customFormat="1"/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/>
  </sheetViews>
  <sheetFormatPr defaultColWidth="30.7109375" defaultRowHeight="12.75"/>
  <cols>
    <col min="1" max="16384" width="30.7109375" style="1"/>
  </cols>
  <sheetData>
    <row r="1" spans="1:20">
      <c r="A1" s="3" t="s">
        <v>15</v>
      </c>
      <c r="B1" s="2" t="s">
        <v>35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>
      <c r="A2" s="3" t="s">
        <v>11</v>
      </c>
      <c r="B2" s="2" t="s">
        <v>14</v>
      </c>
    </row>
    <row r="3" spans="1:20">
      <c r="A3" s="3" t="s">
        <v>16</v>
      </c>
      <c r="B3" s="2" t="b">
        <f>IF(B10&gt;256,"TripUpST110AndEarlier",TRUE)</f>
        <v>1</v>
      </c>
    </row>
    <row r="4" spans="1:20">
      <c r="A4" s="3" t="s">
        <v>17</v>
      </c>
      <c r="B4" s="2" t="s">
        <v>36</v>
      </c>
    </row>
    <row r="5" spans="1:20">
      <c r="A5" s="3" t="s">
        <v>18</v>
      </c>
      <c r="B5" s="2" t="b">
        <v>1</v>
      </c>
    </row>
    <row r="6" spans="1:20">
      <c r="A6" s="3" t="s">
        <v>19</v>
      </c>
      <c r="B6" s="2" t="b">
        <v>1</v>
      </c>
    </row>
    <row r="7" spans="1:20" s="2" customFormat="1">
      <c r="A7" s="3" t="s">
        <v>20</v>
      </c>
      <c r="B7" s="2" t="e">
        <f>#REF!</f>
        <v>#REF!</v>
      </c>
    </row>
    <row r="8" spans="1:20">
      <c r="A8" s="3" t="s">
        <v>21</v>
      </c>
      <c r="B8" s="2">
        <v>1</v>
      </c>
      <c r="C8" s="1" t="s">
        <v>24</v>
      </c>
      <c r="D8" s="1" t="s">
        <v>25</v>
      </c>
    </row>
    <row r="9" spans="1:20">
      <c r="A9" s="3" t="s">
        <v>22</v>
      </c>
      <c r="B9" s="2"/>
    </row>
    <row r="10" spans="1:20">
      <c r="A10" s="3" t="s">
        <v>23</v>
      </c>
      <c r="B10" s="2">
        <v>3</v>
      </c>
    </row>
    <row r="12" spans="1:20">
      <c r="A12" s="3" t="s">
        <v>37</v>
      </c>
      <c r="B12" s="2" t="s">
        <v>46</v>
      </c>
      <c r="C12" s="2" t="s">
        <v>0</v>
      </c>
      <c r="D12" s="2" t="s">
        <v>47</v>
      </c>
      <c r="E12" s="2" t="b">
        <v>1</v>
      </c>
      <c r="F12" s="2">
        <v>0</v>
      </c>
      <c r="G12" s="2">
        <v>4</v>
      </c>
    </row>
    <row r="13" spans="1:20" s="2" customFormat="1">
      <c r="A13" s="3" t="s">
        <v>38</v>
      </c>
      <c r="B13" s="2" t="e">
        <f>#REF!</f>
        <v>#REF!</v>
      </c>
    </row>
    <row r="14" spans="1:20" s="7" customFormat="1">
      <c r="A14" s="6" t="s">
        <v>39</v>
      </c>
    </row>
    <row r="15" spans="1:20">
      <c r="A15" s="3" t="s">
        <v>48</v>
      </c>
      <c r="B15" s="2" t="s">
        <v>53</v>
      </c>
      <c r="C15" s="2" t="s">
        <v>1</v>
      </c>
      <c r="D15" s="2" t="s">
        <v>54</v>
      </c>
      <c r="E15" s="2" t="b">
        <v>1</v>
      </c>
      <c r="F15" s="2">
        <v>0</v>
      </c>
      <c r="G15" s="2">
        <v>4</v>
      </c>
    </row>
    <row r="16" spans="1:20" s="2" customFormat="1">
      <c r="A16" s="3" t="s">
        <v>49</v>
      </c>
      <c r="B16" s="2" t="e">
        <f>#REF!</f>
        <v>#REF!</v>
      </c>
    </row>
    <row r="17" spans="1:7" s="7" customFormat="1">
      <c r="A17" s="6" t="s">
        <v>50</v>
      </c>
    </row>
    <row r="18" spans="1:7">
      <c r="A18" s="3" t="s">
        <v>55</v>
      </c>
      <c r="B18" s="2" t="s">
        <v>60</v>
      </c>
      <c r="C18" s="2" t="s">
        <v>2</v>
      </c>
      <c r="D18" s="2" t="s">
        <v>61</v>
      </c>
      <c r="E18" s="2" t="b">
        <v>1</v>
      </c>
      <c r="F18" s="2">
        <v>0</v>
      </c>
      <c r="G18" s="2">
        <v>4</v>
      </c>
    </row>
    <row r="19" spans="1:7" s="2" customFormat="1">
      <c r="A19" s="3" t="s">
        <v>56</v>
      </c>
      <c r="B19" s="2" t="e">
        <f>#REF!</f>
        <v>#REF!</v>
      </c>
    </row>
    <row r="20" spans="1:7" s="7" customFormat="1">
      <c r="A20" s="6" t="s">
        <v>57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workbookViewId="0"/>
  </sheetViews>
  <sheetFormatPr defaultColWidth="30.7109375" defaultRowHeight="12.75"/>
  <cols>
    <col min="1" max="16384" width="30.7109375" style="1"/>
  </cols>
  <sheetData>
    <row r="1" spans="1:16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1</v>
      </c>
      <c r="G1" s="2" t="s">
        <v>6</v>
      </c>
      <c r="H1" s="2">
        <v>1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>
      <c r="A2" s="3" t="s">
        <v>11</v>
      </c>
      <c r="B2" s="2" t="s">
        <v>184</v>
      </c>
    </row>
    <row r="3" spans="1:16">
      <c r="A3" s="3" t="s">
        <v>12</v>
      </c>
      <c r="B3" s="2">
        <v>1</v>
      </c>
    </row>
    <row r="4" spans="1:16">
      <c r="A4" s="3" t="s">
        <v>13</v>
      </c>
      <c r="B4" s="2">
        <v>1</v>
      </c>
    </row>
    <row r="17" spans="1:8" s="4" customFormat="1">
      <c r="A17" s="4" t="s">
        <v>189</v>
      </c>
      <c r="C17" s="4" t="s">
        <v>63</v>
      </c>
      <c r="D17" s="4">
        <v>1</v>
      </c>
      <c r="E17" s="4" t="s">
        <v>64</v>
      </c>
      <c r="F17" s="4">
        <v>104</v>
      </c>
      <c r="G17" s="4" t="s">
        <v>190</v>
      </c>
      <c r="H17" s="4" t="s">
        <v>14</v>
      </c>
    </row>
    <row r="18" spans="1:8" s="4" customFormat="1"/>
    <row r="19" spans="1:8" s="4" customFormat="1"/>
    <row r="20" spans="1:8" s="4" customFormat="1"/>
    <row r="21" spans="1:8" s="4" customFormat="1"/>
    <row r="22" spans="1:8" s="4" customFormat="1"/>
    <row r="23" spans="1:8" s="4" customFormat="1"/>
    <row r="24" spans="1:8" s="4" customFormat="1"/>
    <row r="25" spans="1:8" s="4" customFormat="1"/>
    <row r="26" spans="1:8" s="4" customFormat="1"/>
    <row r="27" spans="1:8" s="4" customFormat="1"/>
    <row r="28" spans="1:8" s="4" customFormat="1"/>
    <row r="29" spans="1:8" s="4" customFormat="1"/>
    <row r="30" spans="1:8" s="4" customFormat="1"/>
    <row r="31" spans="1:8" s="4" customFormat="1"/>
    <row r="32" spans="1:8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9" s="4" customFormat="1"/>
    <row r="114" spans="1:9" s="4" customFormat="1"/>
    <row r="115" spans="1:9" s="4" customFormat="1"/>
    <row r="116" spans="1:9" s="4" customFormat="1"/>
    <row r="117" spans="1:9" s="4" customFormat="1"/>
    <row r="118" spans="1:9" s="4" customFormat="1"/>
    <row r="119" spans="1:9" s="4" customFormat="1"/>
    <row r="120" spans="1:9" s="4" customFormat="1" ht="13.5" thickBot="1"/>
    <row r="121" spans="1:9" s="5" customFormat="1" ht="13.5" thickTop="1">
      <c r="A121" s="8" t="s">
        <v>40</v>
      </c>
      <c r="B121" s="9" t="s">
        <v>41</v>
      </c>
      <c r="C121" s="9" t="s">
        <v>186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>
      <c r="A128" s="4" t="s">
        <v>119</v>
      </c>
      <c r="C128" s="4" t="s">
        <v>120</v>
      </c>
      <c r="D128" s="4">
        <v>1</v>
      </c>
      <c r="E128" s="4" t="s">
        <v>121</v>
      </c>
      <c r="F128" s="4">
        <v>5</v>
      </c>
    </row>
    <row r="129" s="4" customFormat="1"/>
    <row r="130" s="4" customFormat="1"/>
    <row r="131" s="4" customFormat="1"/>
    <row r="132" s="10" customFormat="1"/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workbookViewId="0"/>
  </sheetViews>
  <sheetFormatPr defaultColWidth="30.7109375" defaultRowHeight="12.75"/>
  <cols>
    <col min="1" max="16384" width="30.7109375" style="1"/>
  </cols>
  <sheetData>
    <row r="1" spans="1:20">
      <c r="A1" s="3" t="s">
        <v>15</v>
      </c>
      <c r="B1" s="2" t="s">
        <v>185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>
      <c r="A2" s="3" t="s">
        <v>11</v>
      </c>
      <c r="B2" s="2" t="s">
        <v>184</v>
      </c>
    </row>
    <row r="3" spans="1:20">
      <c r="A3" s="3" t="s">
        <v>16</v>
      </c>
      <c r="B3" s="2" t="b">
        <f>IF(B10&gt;256,"TripUpST110AndEarlier",TRUE)</f>
        <v>1</v>
      </c>
    </row>
    <row r="4" spans="1:20">
      <c r="A4" s="3" t="s">
        <v>17</v>
      </c>
      <c r="B4" s="2" t="s">
        <v>36</v>
      </c>
    </row>
    <row r="5" spans="1:20">
      <c r="A5" s="3" t="s">
        <v>18</v>
      </c>
      <c r="B5" s="2" t="b">
        <v>1</v>
      </c>
    </row>
    <row r="6" spans="1:20">
      <c r="A6" s="3" t="s">
        <v>19</v>
      </c>
      <c r="B6" s="2" t="b">
        <v>1</v>
      </c>
    </row>
    <row r="7" spans="1:20" s="2" customFormat="1">
      <c r="A7" s="3" t="s">
        <v>20</v>
      </c>
      <c r="B7" s="2" t="e">
        <f>#REF!</f>
        <v>#REF!</v>
      </c>
    </row>
    <row r="8" spans="1:20">
      <c r="A8" s="3" t="s">
        <v>21</v>
      </c>
      <c r="B8" s="2">
        <v>1</v>
      </c>
      <c r="C8" s="1" t="s">
        <v>24</v>
      </c>
      <c r="D8" s="1" t="s">
        <v>25</v>
      </c>
    </row>
    <row r="9" spans="1:20">
      <c r="A9" s="3" t="s">
        <v>22</v>
      </c>
      <c r="B9" s="2"/>
    </row>
    <row r="10" spans="1:20">
      <c r="A10" s="3" t="s">
        <v>23</v>
      </c>
      <c r="B10" s="2">
        <v>1</v>
      </c>
    </row>
    <row r="12" spans="1:20">
      <c r="A12" s="3" t="s">
        <v>37</v>
      </c>
      <c r="B12" s="2" t="s">
        <v>187</v>
      </c>
      <c r="C12" s="2"/>
      <c r="D12" s="2" t="s">
        <v>188</v>
      </c>
      <c r="E12" s="2" t="b">
        <v>1</v>
      </c>
      <c r="F12" s="2">
        <v>0</v>
      </c>
      <c r="G12" s="2">
        <v>4</v>
      </c>
    </row>
    <row r="13" spans="1:20" s="2" customFormat="1">
      <c r="A13" s="3" t="s">
        <v>38</v>
      </c>
      <c r="B13" s="2" t="e">
        <f>#REF!</f>
        <v>#REF!</v>
      </c>
    </row>
    <row r="14" spans="1:20" s="7" customFormat="1">
      <c r="A14" s="6" t="s">
        <v>39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6"/>
  <sheetViews>
    <sheetView workbookViewId="0"/>
  </sheetViews>
  <sheetFormatPr defaultColWidth="30.7109375" defaultRowHeight="12.75"/>
  <cols>
    <col min="1" max="16384" width="30.7109375" style="1"/>
  </cols>
  <sheetData>
    <row r="1" spans="1:16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1</v>
      </c>
      <c r="G1" s="2" t="s">
        <v>6</v>
      </c>
      <c r="H1" s="2">
        <v>1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>
      <c r="A2" s="3" t="s">
        <v>11</v>
      </c>
      <c r="B2" s="2" t="s">
        <v>192</v>
      </c>
    </row>
    <row r="3" spans="1:16">
      <c r="A3" s="3" t="s">
        <v>12</v>
      </c>
      <c r="B3" s="2">
        <v>0</v>
      </c>
    </row>
    <row r="4" spans="1:16">
      <c r="A4" s="3" t="s">
        <v>13</v>
      </c>
      <c r="B4" s="2">
        <v>3</v>
      </c>
    </row>
    <row r="17" spans="1:23" s="4" customFormat="1">
      <c r="A17" s="4" t="s">
        <v>62</v>
      </c>
      <c r="C17" s="4" t="s">
        <v>63</v>
      </c>
      <c r="D17" s="4">
        <v>1</v>
      </c>
      <c r="E17" s="4" t="s">
        <v>64</v>
      </c>
      <c r="F17" s="4">
        <v>104</v>
      </c>
      <c r="G17" s="4" t="s">
        <v>65</v>
      </c>
      <c r="I17" s="4" t="s">
        <v>66</v>
      </c>
    </row>
    <row r="18" spans="1:23" s="4" customFormat="1">
      <c r="A18" s="4" t="s">
        <v>67</v>
      </c>
      <c r="C18" s="4" t="s">
        <v>68</v>
      </c>
      <c r="E18" s="4" t="s">
        <v>69</v>
      </c>
      <c r="G18" s="4" t="s">
        <v>70</v>
      </c>
      <c r="I18" s="4" t="s">
        <v>71</v>
      </c>
      <c r="K18" s="4" t="s">
        <v>72</v>
      </c>
      <c r="M18" s="4" t="s">
        <v>73</v>
      </c>
    </row>
    <row r="19" spans="1:23" s="4" customFormat="1">
      <c r="A19" s="4" t="s">
        <v>74</v>
      </c>
      <c r="C19" s="4" t="s">
        <v>75</v>
      </c>
      <c r="E19" s="4" t="s">
        <v>76</v>
      </c>
      <c r="G19" s="4" t="s">
        <v>77</v>
      </c>
      <c r="I19" s="4" t="s">
        <v>78</v>
      </c>
      <c r="K19" s="4" t="s">
        <v>79</v>
      </c>
      <c r="M19" s="4" t="s">
        <v>80</v>
      </c>
      <c r="O19" s="4" t="s">
        <v>81</v>
      </c>
      <c r="Q19" s="4" t="s">
        <v>82</v>
      </c>
      <c r="S19" s="4" t="s">
        <v>83</v>
      </c>
    </row>
    <row r="20" spans="1:23" s="4" customFormat="1">
      <c r="A20" s="4" t="s">
        <v>84</v>
      </c>
      <c r="C20" s="4" t="s">
        <v>85</v>
      </c>
      <c r="E20" s="4" t="s">
        <v>86</v>
      </c>
      <c r="G20" s="4" t="s">
        <v>87</v>
      </c>
      <c r="I20" s="4" t="s">
        <v>88</v>
      </c>
      <c r="K20" s="4" t="s">
        <v>89</v>
      </c>
      <c r="M20" s="4" t="s">
        <v>90</v>
      </c>
      <c r="O20" s="4" t="s">
        <v>91</v>
      </c>
    </row>
    <row r="21" spans="1:23" s="4" customFormat="1">
      <c r="A21" s="4" t="s">
        <v>92</v>
      </c>
      <c r="C21" s="4" t="s">
        <v>93</v>
      </c>
      <c r="D21" s="4" t="s">
        <v>122</v>
      </c>
      <c r="E21" s="4" t="s">
        <v>94</v>
      </c>
      <c r="F21" s="4" t="s">
        <v>203</v>
      </c>
    </row>
    <row r="22" spans="1:23" s="4" customFormat="1">
      <c r="A22" s="4" t="s">
        <v>95</v>
      </c>
      <c r="C22" s="4" t="s">
        <v>96</v>
      </c>
      <c r="E22" s="4" t="s">
        <v>97</v>
      </c>
      <c r="G22" s="4" t="s">
        <v>98</v>
      </c>
      <c r="I22" s="4" t="s">
        <v>99</v>
      </c>
      <c r="K22" s="4" t="s">
        <v>100</v>
      </c>
      <c r="M22" s="4" t="s">
        <v>101</v>
      </c>
    </row>
    <row r="23" spans="1:23" s="4" customFormat="1">
      <c r="A23" s="4" t="s">
        <v>104</v>
      </c>
      <c r="C23" s="4" t="s">
        <v>105</v>
      </c>
      <c r="E23" s="4" t="s">
        <v>106</v>
      </c>
      <c r="G23" s="4" t="s">
        <v>107</v>
      </c>
      <c r="I23" s="4" t="s">
        <v>108</v>
      </c>
      <c r="K23" s="4" t="s">
        <v>109</v>
      </c>
      <c r="M23" s="4" t="s">
        <v>110</v>
      </c>
      <c r="O23" s="4" t="s">
        <v>111</v>
      </c>
      <c r="Q23" s="4" t="s">
        <v>112</v>
      </c>
      <c r="S23" s="4" t="s">
        <v>113</v>
      </c>
      <c r="U23" s="4" t="s">
        <v>114</v>
      </c>
      <c r="W23" s="4" t="s">
        <v>115</v>
      </c>
    </row>
    <row r="24" spans="1:23" s="4" customFormat="1"/>
    <row r="25" spans="1:23" s="4" customFormat="1">
      <c r="A25" s="4" t="s">
        <v>102</v>
      </c>
    </row>
    <row r="26" spans="1:23" s="4" customFormat="1">
      <c r="A26" s="4" t="s">
        <v>103</v>
      </c>
    </row>
    <row r="27" spans="1:23" s="4" customFormat="1"/>
    <row r="28" spans="1:23" s="4" customFormat="1"/>
    <row r="29" spans="1:23" s="4" customFormat="1">
      <c r="A29" s="4" t="s">
        <v>116</v>
      </c>
    </row>
    <row r="30" spans="1:23" s="4" customFormat="1"/>
    <row r="31" spans="1:23" s="4" customFormat="1"/>
    <row r="32" spans="1:23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9" s="4" customFormat="1"/>
    <row r="114" spans="1:9" s="4" customFormat="1"/>
    <row r="115" spans="1:9" s="4" customFormat="1"/>
    <row r="116" spans="1:9" s="4" customFormat="1"/>
    <row r="117" spans="1:9" s="4" customFormat="1"/>
    <row r="118" spans="1:9" s="4" customFormat="1"/>
    <row r="119" spans="1:9" s="4" customFormat="1"/>
    <row r="120" spans="1:9" s="4" customFormat="1" ht="13.5" thickBot="1"/>
    <row r="121" spans="1:9" s="5" customFormat="1" ht="13.5" thickTop="1">
      <c r="A121" s="8" t="s">
        <v>40</v>
      </c>
      <c r="B121" s="9" t="s">
        <v>41</v>
      </c>
      <c r="C121" s="9" t="s">
        <v>194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>
      <c r="A128" s="4" t="s">
        <v>119</v>
      </c>
      <c r="C128" s="4" t="s">
        <v>120</v>
      </c>
      <c r="D128" s="4">
        <v>1</v>
      </c>
      <c r="E128" s="4" t="s">
        <v>121</v>
      </c>
      <c r="F128" s="4">
        <v>5</v>
      </c>
    </row>
    <row r="129" spans="1:9" s="4" customFormat="1"/>
    <row r="130" spans="1:9" s="4" customFormat="1"/>
    <row r="131" spans="1:9" s="4" customFormat="1"/>
    <row r="132" spans="1:9" s="10" customFormat="1"/>
    <row r="133" spans="1:9">
      <c r="A133" s="3" t="s">
        <v>51</v>
      </c>
      <c r="B133" s="2" t="s">
        <v>41</v>
      </c>
      <c r="C133" s="2" t="s">
        <v>197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>
      <c r="A140" s="4" t="s">
        <v>119</v>
      </c>
      <c r="C140" s="4" t="s">
        <v>120</v>
      </c>
      <c r="D140" s="4">
        <v>1</v>
      </c>
      <c r="E140" s="4" t="s">
        <v>121</v>
      </c>
      <c r="F140" s="4">
        <v>5</v>
      </c>
    </row>
    <row r="141" spans="1:9" s="4" customFormat="1"/>
    <row r="142" spans="1:9" s="4" customFormat="1"/>
    <row r="143" spans="1:9" s="4" customFormat="1"/>
    <row r="144" spans="1:9" s="10" customFormat="1"/>
    <row r="145" spans="1:9">
      <c r="A145" s="3" t="s">
        <v>58</v>
      </c>
      <c r="B145" s="2" t="s">
        <v>41</v>
      </c>
      <c r="C145" s="2" t="s">
        <v>200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>
      <c r="A152" s="4" t="s">
        <v>119</v>
      </c>
      <c r="C152" s="4" t="s">
        <v>120</v>
      </c>
      <c r="D152" s="4">
        <v>1</v>
      </c>
      <c r="E152" s="4" t="s">
        <v>121</v>
      </c>
      <c r="F152" s="4">
        <v>5</v>
      </c>
    </row>
    <row r="153" spans="1:9" s="4" customFormat="1"/>
    <row r="154" spans="1:9" s="4" customFormat="1"/>
    <row r="155" spans="1:9" s="4" customFormat="1"/>
    <row r="156" spans="1:9" s="10" customFormat="1"/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workbookViewId="0"/>
  </sheetViews>
  <sheetFormatPr defaultColWidth="30.7109375" defaultRowHeight="12.75"/>
  <cols>
    <col min="1" max="16384" width="30.7109375" style="1"/>
  </cols>
  <sheetData>
    <row r="1" spans="1:20">
      <c r="A1" s="3" t="s">
        <v>15</v>
      </c>
      <c r="B1" s="2" t="s">
        <v>193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>
      <c r="A2" s="3" t="s">
        <v>11</v>
      </c>
      <c r="B2" s="2" t="s">
        <v>192</v>
      </c>
    </row>
    <row r="3" spans="1:20">
      <c r="A3" s="3" t="s">
        <v>16</v>
      </c>
      <c r="B3" s="2" t="b">
        <f>IF(B10&gt;256,"TripUpST110AndEarlier",TRUE)</f>
        <v>1</v>
      </c>
    </row>
    <row r="4" spans="1:20">
      <c r="A4" s="3" t="s">
        <v>17</v>
      </c>
      <c r="B4" s="2" t="s">
        <v>36</v>
      </c>
    </row>
    <row r="5" spans="1:20">
      <c r="A5" s="3" t="s">
        <v>18</v>
      </c>
      <c r="B5" s="2" t="b">
        <v>1</v>
      </c>
    </row>
    <row r="6" spans="1:20">
      <c r="A6" s="3" t="s">
        <v>19</v>
      </c>
      <c r="B6" s="2" t="b">
        <v>1</v>
      </c>
    </row>
    <row r="7" spans="1:20" s="2" customFormat="1">
      <c r="A7" s="3" t="s">
        <v>20</v>
      </c>
      <c r="B7" s="2" t="e">
        <f>#REF!</f>
        <v>#REF!</v>
      </c>
    </row>
    <row r="8" spans="1:20">
      <c r="A8" s="3" t="s">
        <v>21</v>
      </c>
      <c r="B8" s="2">
        <v>1</v>
      </c>
      <c r="C8" s="1" t="s">
        <v>24</v>
      </c>
      <c r="D8" s="1" t="s">
        <v>25</v>
      </c>
    </row>
    <row r="9" spans="1:20">
      <c r="A9" s="3" t="s">
        <v>22</v>
      </c>
      <c r="B9" s="2"/>
    </row>
    <row r="10" spans="1:20">
      <c r="A10" s="3" t="s">
        <v>23</v>
      </c>
      <c r="B10" s="2">
        <v>3</v>
      </c>
    </row>
    <row r="12" spans="1:20">
      <c r="A12" s="3" t="s">
        <v>37</v>
      </c>
      <c r="B12" s="2" t="s">
        <v>195</v>
      </c>
      <c r="C12" s="2" t="s">
        <v>0</v>
      </c>
      <c r="D12" s="2" t="s">
        <v>196</v>
      </c>
      <c r="E12" s="2" t="b">
        <v>1</v>
      </c>
      <c r="F12" s="2">
        <v>0</v>
      </c>
      <c r="G12" s="2">
        <v>4</v>
      </c>
    </row>
    <row r="13" spans="1:20" s="2" customFormat="1">
      <c r="A13" s="3" t="s">
        <v>38</v>
      </c>
      <c r="B13" s="2" t="e">
        <f>#REF!</f>
        <v>#REF!</v>
      </c>
    </row>
    <row r="14" spans="1:20" s="7" customFormat="1">
      <c r="A14" s="6" t="s">
        <v>39</v>
      </c>
    </row>
    <row r="15" spans="1:20">
      <c r="A15" s="3" t="s">
        <v>48</v>
      </c>
      <c r="B15" s="2" t="s">
        <v>198</v>
      </c>
      <c r="C15" s="2" t="s">
        <v>1</v>
      </c>
      <c r="D15" s="2" t="s">
        <v>199</v>
      </c>
      <c r="E15" s="2" t="b">
        <v>1</v>
      </c>
      <c r="F15" s="2">
        <v>0</v>
      </c>
      <c r="G15" s="2">
        <v>4</v>
      </c>
    </row>
    <row r="16" spans="1:20" s="2" customFormat="1">
      <c r="A16" s="3" t="s">
        <v>49</v>
      </c>
      <c r="B16" s="2" t="e">
        <f>#REF!</f>
        <v>#REF!</v>
      </c>
    </row>
    <row r="17" spans="1:7" s="7" customFormat="1">
      <c r="A17" s="6" t="s">
        <v>50</v>
      </c>
    </row>
    <row r="18" spans="1:7">
      <c r="A18" s="3" t="s">
        <v>55</v>
      </c>
      <c r="B18" s="2" t="s">
        <v>201</v>
      </c>
      <c r="C18" s="2" t="s">
        <v>2</v>
      </c>
      <c r="D18" s="2" t="s">
        <v>202</v>
      </c>
      <c r="E18" s="2" t="b">
        <v>1</v>
      </c>
      <c r="F18" s="2">
        <v>0</v>
      </c>
      <c r="G18" s="2">
        <v>4</v>
      </c>
    </row>
    <row r="19" spans="1:7" s="2" customFormat="1">
      <c r="A19" s="3" t="s">
        <v>56</v>
      </c>
      <c r="B19" s="2" t="e">
        <f>#REF!</f>
        <v>#REF!</v>
      </c>
    </row>
    <row r="20" spans="1:7" s="7" customFormat="1">
      <c r="A20" s="6" t="s">
        <v>57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8"/>
  <sheetViews>
    <sheetView workbookViewId="0"/>
  </sheetViews>
  <sheetFormatPr defaultColWidth="30.7109375" defaultRowHeight="12.75"/>
  <cols>
    <col min="1" max="16384" width="30.7109375" style="1"/>
  </cols>
  <sheetData>
    <row r="1" spans="1:16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1</v>
      </c>
      <c r="G1" s="2" t="s">
        <v>6</v>
      </c>
      <c r="H1" s="2">
        <v>1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>
      <c r="A2" s="3" t="s">
        <v>11</v>
      </c>
      <c r="B2" s="2" t="s">
        <v>204</v>
      </c>
    </row>
    <row r="3" spans="1:16">
      <c r="A3" s="3" t="s">
        <v>12</v>
      </c>
      <c r="B3" s="2">
        <v>1</v>
      </c>
    </row>
    <row r="4" spans="1:16">
      <c r="A4" s="3" t="s">
        <v>13</v>
      </c>
      <c r="B4" s="2">
        <v>4</v>
      </c>
    </row>
    <row r="17" spans="1:8" s="4" customFormat="1">
      <c r="A17" s="4" t="s">
        <v>189</v>
      </c>
      <c r="C17" s="4" t="s">
        <v>63</v>
      </c>
      <c r="D17" s="4">
        <v>1</v>
      </c>
      <c r="E17" s="4" t="s">
        <v>64</v>
      </c>
      <c r="F17" s="4">
        <v>104</v>
      </c>
      <c r="G17" s="4" t="s">
        <v>190</v>
      </c>
      <c r="H17" s="4" t="s">
        <v>192</v>
      </c>
    </row>
    <row r="18" spans="1:8" s="4" customFormat="1"/>
    <row r="19" spans="1:8" s="4" customFormat="1"/>
    <row r="20" spans="1:8" s="4" customFormat="1"/>
    <row r="21" spans="1:8" s="4" customFormat="1"/>
    <row r="22" spans="1:8" s="4" customFormat="1"/>
    <row r="23" spans="1:8" s="4" customFormat="1"/>
    <row r="24" spans="1:8" s="4" customFormat="1"/>
    <row r="25" spans="1:8" s="4" customFormat="1"/>
    <row r="26" spans="1:8" s="4" customFormat="1"/>
    <row r="27" spans="1:8" s="4" customFormat="1"/>
    <row r="28" spans="1:8" s="4" customFormat="1"/>
    <row r="29" spans="1:8" s="4" customFormat="1"/>
    <row r="30" spans="1:8" s="4" customFormat="1"/>
    <row r="31" spans="1:8" s="4" customFormat="1"/>
    <row r="32" spans="1:8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1:9" s="4" customFormat="1"/>
    <row r="114" spans="1:9" s="4" customFormat="1"/>
    <row r="115" spans="1:9" s="4" customFormat="1"/>
    <row r="116" spans="1:9" s="4" customFormat="1"/>
    <row r="117" spans="1:9" s="4" customFormat="1"/>
    <row r="118" spans="1:9" s="4" customFormat="1"/>
    <row r="119" spans="1:9" s="4" customFormat="1"/>
    <row r="120" spans="1:9" s="4" customFormat="1" ht="13.5" thickBot="1"/>
    <row r="121" spans="1:9" s="5" customFormat="1" ht="13.5" thickTop="1">
      <c r="A121" s="8" t="s">
        <v>40</v>
      </c>
      <c r="B121" s="9" t="s">
        <v>41</v>
      </c>
      <c r="C121" s="9" t="s">
        <v>206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>
      <c r="A128" s="4" t="s">
        <v>119</v>
      </c>
      <c r="C128" s="4" t="s">
        <v>120</v>
      </c>
      <c r="D128" s="4">
        <v>1</v>
      </c>
      <c r="E128" s="4" t="s">
        <v>121</v>
      </c>
      <c r="F128" s="4">
        <v>5</v>
      </c>
    </row>
    <row r="129" spans="1:9" s="4" customFormat="1"/>
    <row r="130" spans="1:9" s="4" customFormat="1"/>
    <row r="131" spans="1:9" s="4" customFormat="1"/>
    <row r="132" spans="1:9" s="10" customFormat="1"/>
    <row r="133" spans="1:9">
      <c r="A133" s="3" t="s">
        <v>51</v>
      </c>
      <c r="B133" s="2" t="s">
        <v>41</v>
      </c>
      <c r="C133" s="2" t="s">
        <v>209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9" s="4" customFormat="1">
      <c r="A140" s="4" t="s">
        <v>119</v>
      </c>
      <c r="C140" s="4" t="s">
        <v>120</v>
      </c>
      <c r="D140" s="4">
        <v>1</v>
      </c>
      <c r="E140" s="4" t="s">
        <v>121</v>
      </c>
      <c r="F140" s="4">
        <v>5</v>
      </c>
    </row>
    <row r="141" spans="1:9" s="4" customFormat="1"/>
    <row r="142" spans="1:9" s="4" customFormat="1"/>
    <row r="143" spans="1:9" s="4" customFormat="1"/>
    <row r="144" spans="1:9" s="10" customFormat="1"/>
    <row r="145" spans="1:9">
      <c r="A145" s="3" t="s">
        <v>58</v>
      </c>
      <c r="B145" s="2" t="s">
        <v>41</v>
      </c>
      <c r="C145" s="2" t="s">
        <v>211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12</v>
      </c>
    </row>
    <row r="152" spans="1:9" s="4" customFormat="1">
      <c r="A152" s="4" t="s">
        <v>119</v>
      </c>
      <c r="C152" s="4" t="s">
        <v>120</v>
      </c>
      <c r="D152" s="4">
        <v>1</v>
      </c>
      <c r="E152" s="4" t="s">
        <v>121</v>
      </c>
      <c r="F152" s="4">
        <v>5</v>
      </c>
    </row>
    <row r="153" spans="1:9" s="4" customFormat="1"/>
    <row r="154" spans="1:9" s="4" customFormat="1"/>
    <row r="155" spans="1:9" s="4" customFormat="1"/>
    <row r="156" spans="1:9" s="10" customFormat="1"/>
    <row r="157" spans="1:9">
      <c r="A157" s="3" t="s">
        <v>216</v>
      </c>
      <c r="B157" s="2" t="s">
        <v>41</v>
      </c>
      <c r="C157" s="2" t="s">
        <v>217</v>
      </c>
      <c r="D157" s="2" t="s">
        <v>42</v>
      </c>
      <c r="E157" s="2" t="e">
        <f>#REF!</f>
        <v>#REF!</v>
      </c>
      <c r="F157" s="2" t="s">
        <v>43</v>
      </c>
      <c r="G157" s="2">
        <v>4</v>
      </c>
      <c r="H157" s="2" t="s">
        <v>44</v>
      </c>
      <c r="I157" s="2">
        <v>11</v>
      </c>
    </row>
    <row r="164" spans="1:6" s="4" customFormat="1">
      <c r="A164" s="4" t="s">
        <v>119</v>
      </c>
      <c r="C164" s="4" t="s">
        <v>120</v>
      </c>
      <c r="D164" s="4">
        <v>1</v>
      </c>
      <c r="E164" s="4" t="s">
        <v>121</v>
      </c>
      <c r="F164" s="4">
        <v>5</v>
      </c>
    </row>
    <row r="165" spans="1:6" s="4" customFormat="1"/>
    <row r="166" spans="1:6" s="4" customFormat="1"/>
    <row r="167" spans="1:6" s="4" customFormat="1"/>
    <row r="168" spans="1:6" s="10" customFormat="1"/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_PALNN_G0169015747074013252</vt:lpstr>
      <vt:lpstr>M44</vt:lpstr>
      <vt:lpstr>_DSET_DG27D44C02</vt:lpstr>
      <vt:lpstr>_STDS_DG27D44C02</vt:lpstr>
      <vt:lpstr>_DSET_DG1AFAFF58</vt:lpstr>
      <vt:lpstr>_STDS_DG1AFAFF58</vt:lpstr>
      <vt:lpstr>_DSET_DG2BEED24D</vt:lpstr>
      <vt:lpstr>_STDS_DG2BEED24D</vt:lpstr>
      <vt:lpstr>_DSET_DG5AE5FF3</vt:lpstr>
      <vt:lpstr>_STDS_DG5AE5FF3</vt:lpstr>
      <vt:lpstr>_DSET_DG728C990</vt:lpstr>
      <vt:lpstr>_STDS_DG728C990</vt:lpstr>
      <vt:lpstr>_DSET_DG4B9FF49</vt:lpstr>
      <vt:lpstr>_STDS_DG4B9FF49</vt:lpstr>
      <vt:lpstr>NTLP_VP1345EE741ADA7345</vt:lpstr>
      <vt:lpstr>NTLP_VP6C115FA38B5608E</vt:lpstr>
      <vt:lpstr>ST_C</vt:lpstr>
      <vt:lpstr>ST_log</vt:lpstr>
      <vt:lpstr>ST_PredictionReportNetTrainedonDependent</vt:lpstr>
      <vt:lpstr>ST_PredictionReportNetTrainedonDependent_6</vt:lpstr>
      <vt:lpstr>ST_TemperatureC</vt:lpstr>
      <vt:lpstr>ST_Timed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toscar</dc:creator>
  <cp:lastModifiedBy>toscar</cp:lastModifiedBy>
  <dcterms:created xsi:type="dcterms:W3CDTF">2009-06-19T18:33:23Z</dcterms:created>
  <dcterms:modified xsi:type="dcterms:W3CDTF">2013-11-12T20:35:39Z</dcterms:modified>
</cp:coreProperties>
</file>