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16" yWindow="192" windowWidth="13212" windowHeight="9420" tabRatio="933"/>
  </bookViews>
  <sheets>
    <sheet name="Out Btm Rnd" sheetId="1" r:id="rId1"/>
    <sheet name="Rnd Tip" sheetId="2" r:id="rId2"/>
    <sheet name="Top Sirl" sheetId="3" r:id="rId3"/>
    <sheet name="Tendrl" sheetId="5" r:id="rId4"/>
    <sheet name="Flank" sheetId="4" r:id="rId5"/>
    <sheet name="TriTip" sheetId="6" r:id="rId6"/>
    <sheet name="Shld Clod" sheetId="9" r:id="rId7"/>
    <sheet name="Shld T&amp;C" sheetId="8" r:id="rId8"/>
    <sheet name="Shld Pot Rst and Stk" sheetId="16" r:id="rId9"/>
    <sheet name="Mock Tender" sheetId="17" r:id="rId10"/>
    <sheet name="Brisket" sheetId="18" r:id="rId11"/>
    <sheet name="Top Blade" sheetId="19" r:id="rId12"/>
    <sheet name="Denver Cut" sheetId="25" r:id="rId13"/>
    <sheet name="Top Loin  " sheetId="33" r:id="rId14"/>
    <sheet name="Top Round" sheetId="26" r:id="rId15"/>
    <sheet name="Eye round steak" sheetId="31" r:id="rId16"/>
    <sheet name="Short ribs" sheetId="28" r:id="rId17"/>
    <sheet name="Rib, small end" sheetId="29" r:id="rId18"/>
    <sheet name="Sheet1" sheetId="34" r:id="rId19"/>
  </sheets>
  <definedNames>
    <definedName name="_xlnm.Print_Area" localSheetId="10">Brisket!$A$1:$J$77</definedName>
    <definedName name="_xlnm.Print_Area" localSheetId="15">'Eye round steak'!$A$1:$J$76</definedName>
    <definedName name="_xlnm.Print_Area" localSheetId="4">Flank!$A$1:$J$76</definedName>
    <definedName name="_xlnm.Print_Area" localSheetId="9">'Mock Tender'!$A$1:$J$80</definedName>
    <definedName name="_xlnm.Print_Area" localSheetId="17">'Rib, small end'!$A$1:$J$78</definedName>
    <definedName name="_xlnm.Print_Area" localSheetId="6">'Shld Clod'!$A$1:$J$157</definedName>
    <definedName name="_xlnm.Print_Area" localSheetId="8">'Shld Pot Rst and Stk'!$A$1:$J$158</definedName>
    <definedName name="_xlnm.Print_Area" localSheetId="7">'Shld T&amp;C'!$A$1:$J$79</definedName>
    <definedName name="_xlnm.Print_Area" localSheetId="16">'Short ribs'!$A$1:$J$80</definedName>
    <definedName name="_xlnm.Print_Area" localSheetId="11">'Top Blade'!$A$1:$J$80</definedName>
    <definedName name="_xlnm.Print_Area" localSheetId="13">'Top Loin  '!$A$1:$J$152</definedName>
    <definedName name="_xlnm.Print_Area" localSheetId="14">'Top Round'!$A$1:$U$77</definedName>
    <definedName name="_xlnm.Print_Area" localSheetId="5">TriTip!$A$1:$J$77</definedName>
  </definedNames>
  <calcPr calcId="125725"/>
</workbook>
</file>

<file path=xl/calcChain.xml><?xml version="1.0" encoding="utf-8"?>
<calcChain xmlns="http://schemas.openxmlformats.org/spreadsheetml/2006/main">
  <c r="T74" i="26"/>
  <c r="R74"/>
  <c r="P74"/>
  <c r="T36"/>
  <c r="R36"/>
  <c r="P36"/>
  <c r="T73"/>
  <c r="R73"/>
  <c r="P73"/>
  <c r="T35"/>
  <c r="R35"/>
  <c r="P35"/>
  <c r="T72"/>
  <c r="R72"/>
  <c r="P72"/>
  <c r="T34"/>
  <c r="R34"/>
  <c r="P34"/>
  <c r="T71"/>
  <c r="R71"/>
  <c r="P71"/>
  <c r="T33"/>
  <c r="R33"/>
  <c r="P33"/>
  <c r="T70"/>
  <c r="R70"/>
  <c r="P70"/>
  <c r="T32"/>
  <c r="R32"/>
  <c r="P32"/>
  <c r="T69"/>
  <c r="R69"/>
  <c r="P69"/>
  <c r="T31"/>
  <c r="R31"/>
  <c r="P31"/>
  <c r="T68"/>
  <c r="R68"/>
  <c r="P68"/>
  <c r="T30"/>
  <c r="R30"/>
  <c r="P30"/>
  <c r="T67"/>
  <c r="R67"/>
  <c r="P67"/>
  <c r="T29"/>
  <c r="R29"/>
  <c r="P29"/>
  <c r="T66"/>
  <c r="R66"/>
  <c r="P66"/>
  <c r="T28"/>
  <c r="R28"/>
  <c r="P28"/>
  <c r="T65"/>
  <c r="R65"/>
  <c r="P65"/>
  <c r="T27"/>
  <c r="R27"/>
  <c r="P27"/>
  <c r="T64"/>
  <c r="R64"/>
  <c r="P64"/>
  <c r="T26"/>
  <c r="R26"/>
  <c r="P26"/>
  <c r="T63"/>
  <c r="R63"/>
  <c r="P63"/>
  <c r="T25"/>
  <c r="R25"/>
  <c r="P25"/>
  <c r="T62"/>
  <c r="R62"/>
  <c r="P62"/>
  <c r="T24"/>
  <c r="R24"/>
  <c r="P24"/>
  <c r="T61"/>
  <c r="R61"/>
  <c r="P61"/>
  <c r="T23"/>
  <c r="R23"/>
  <c r="P23"/>
  <c r="T60"/>
  <c r="R60"/>
  <c r="P60"/>
  <c r="T22"/>
  <c r="P22"/>
  <c r="Q22" s="1"/>
  <c r="R22" s="1"/>
  <c r="T59"/>
  <c r="R59"/>
  <c r="P59"/>
  <c r="T21"/>
  <c r="R21"/>
  <c r="P21"/>
  <c r="T58"/>
  <c r="R58"/>
  <c r="P58"/>
  <c r="T20"/>
  <c r="R20"/>
  <c r="P20"/>
  <c r="T57"/>
  <c r="R57"/>
  <c r="P57"/>
  <c r="T19"/>
  <c r="R19"/>
  <c r="P19"/>
  <c r="T56"/>
  <c r="R56"/>
  <c r="P56"/>
  <c r="T18"/>
  <c r="R18"/>
  <c r="P18"/>
  <c r="T55"/>
  <c r="R55"/>
  <c r="P55"/>
  <c r="T17"/>
  <c r="R17"/>
  <c r="P17"/>
  <c r="T54"/>
  <c r="R54"/>
  <c r="P54"/>
  <c r="T16"/>
  <c r="R16"/>
  <c r="P16"/>
  <c r="T53"/>
  <c r="R53"/>
  <c r="P53"/>
  <c r="T15"/>
  <c r="R15"/>
  <c r="P15"/>
  <c r="T52"/>
  <c r="R52"/>
  <c r="P52"/>
  <c r="T14"/>
  <c r="R14"/>
  <c r="P14"/>
  <c r="T51"/>
  <c r="R51"/>
  <c r="P51"/>
  <c r="T13"/>
  <c r="R13"/>
  <c r="P13"/>
  <c r="S50"/>
  <c r="T50" s="1"/>
  <c r="Q50"/>
  <c r="R50" s="1"/>
  <c r="O50"/>
  <c r="P50" s="1"/>
  <c r="S12"/>
  <c r="T12" s="1"/>
  <c r="R12"/>
  <c r="P12"/>
  <c r="T49"/>
  <c r="R49"/>
  <c r="P49"/>
  <c r="T11"/>
  <c r="R11"/>
  <c r="P11"/>
  <c r="T48"/>
  <c r="R48"/>
  <c r="P48"/>
  <c r="T10"/>
  <c r="R10"/>
  <c r="P10"/>
  <c r="H49" i="31"/>
  <c r="F49"/>
  <c r="D49"/>
  <c r="H11"/>
  <c r="I11" s="1"/>
  <c r="F11"/>
  <c r="D11"/>
  <c r="E11" s="1"/>
  <c r="I73"/>
  <c r="G73"/>
  <c r="E73"/>
  <c r="I72"/>
  <c r="G72"/>
  <c r="E72"/>
  <c r="I71"/>
  <c r="G71"/>
  <c r="E71"/>
  <c r="I70"/>
  <c r="G70"/>
  <c r="E70"/>
  <c r="I69"/>
  <c r="G69"/>
  <c r="E69"/>
  <c r="I68"/>
  <c r="G68"/>
  <c r="E68"/>
  <c r="I67"/>
  <c r="G67"/>
  <c r="E67"/>
  <c r="I66"/>
  <c r="G66"/>
  <c r="E66"/>
  <c r="I65"/>
  <c r="G65"/>
  <c r="E65"/>
  <c r="I64"/>
  <c r="G64"/>
  <c r="E64"/>
  <c r="I63"/>
  <c r="G63"/>
  <c r="E63"/>
  <c r="I62"/>
  <c r="G62"/>
  <c r="E62"/>
  <c r="I61"/>
  <c r="G61"/>
  <c r="E61"/>
  <c r="I60"/>
  <c r="G60"/>
  <c r="E60"/>
  <c r="I59"/>
  <c r="G59"/>
  <c r="E59"/>
  <c r="I58"/>
  <c r="G58"/>
  <c r="E58"/>
  <c r="I57"/>
  <c r="G57"/>
  <c r="E57"/>
  <c r="I56"/>
  <c r="G56"/>
  <c r="E56"/>
  <c r="I55"/>
  <c r="G55"/>
  <c r="E55"/>
  <c r="I54"/>
  <c r="G54"/>
  <c r="E54"/>
  <c r="I53"/>
  <c r="G53"/>
  <c r="E53"/>
  <c r="I52"/>
  <c r="G52"/>
  <c r="E52"/>
  <c r="I51"/>
  <c r="G51"/>
  <c r="E51"/>
  <c r="I50"/>
  <c r="G50"/>
  <c r="E50"/>
  <c r="I49"/>
  <c r="G49"/>
  <c r="E49"/>
  <c r="I48"/>
  <c r="G48"/>
  <c r="E48"/>
  <c r="I47"/>
  <c r="G47"/>
  <c r="E47"/>
  <c r="I35"/>
  <c r="G35"/>
  <c r="E35"/>
  <c r="I34"/>
  <c r="G34"/>
  <c r="E34"/>
  <c r="I33"/>
  <c r="G33"/>
  <c r="E33"/>
  <c r="I32"/>
  <c r="G32"/>
  <c r="E32"/>
  <c r="I31"/>
  <c r="G31"/>
  <c r="E31"/>
  <c r="I30"/>
  <c r="G30"/>
  <c r="E30"/>
  <c r="I29"/>
  <c r="G29"/>
  <c r="E29"/>
  <c r="I28"/>
  <c r="G28"/>
  <c r="E28"/>
  <c r="I27"/>
  <c r="G27"/>
  <c r="E27"/>
  <c r="I26"/>
  <c r="G26"/>
  <c r="E26"/>
  <c r="I25"/>
  <c r="G25"/>
  <c r="E25"/>
  <c r="I24"/>
  <c r="G24"/>
  <c r="E24"/>
  <c r="I23"/>
  <c r="G23"/>
  <c r="E23"/>
  <c r="I22"/>
  <c r="G22"/>
  <c r="E22"/>
  <c r="I21"/>
  <c r="E21"/>
  <c r="G21" s="1"/>
  <c r="I20"/>
  <c r="G20"/>
  <c r="E20"/>
  <c r="I19"/>
  <c r="G19"/>
  <c r="E19"/>
  <c r="I18"/>
  <c r="G18"/>
  <c r="E18"/>
  <c r="I17"/>
  <c r="G17"/>
  <c r="E17"/>
  <c r="I16"/>
  <c r="G16"/>
  <c r="E16"/>
  <c r="I15"/>
  <c r="G15"/>
  <c r="E15"/>
  <c r="I14"/>
  <c r="G14"/>
  <c r="E14"/>
  <c r="I13"/>
  <c r="G13"/>
  <c r="E13"/>
  <c r="I12"/>
  <c r="G12"/>
  <c r="E12"/>
  <c r="G11"/>
  <c r="I10"/>
  <c r="G10"/>
  <c r="E10"/>
  <c r="I9"/>
  <c r="G9"/>
  <c r="E9"/>
  <c r="I50" i="29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H51"/>
  <c r="I51" s="1"/>
  <c r="I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F51"/>
  <c r="G49"/>
  <c r="D51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49"/>
  <c r="I10"/>
  <c r="I11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H12"/>
  <c r="I12"/>
  <c r="G11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F12"/>
  <c r="G12" s="1"/>
  <c r="G10"/>
  <c r="D12"/>
  <c r="E11"/>
  <c r="E12"/>
  <c r="E13"/>
  <c r="E14"/>
  <c r="E15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10"/>
  <c r="I51" i="28"/>
  <c r="H52"/>
  <c r="I52" s="1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50"/>
  <c r="G51"/>
  <c r="F52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50"/>
  <c r="E50"/>
  <c r="E51"/>
  <c r="D52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I11"/>
  <c r="H12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10"/>
  <c r="G11"/>
  <c r="F12"/>
  <c r="G12" s="1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10"/>
  <c r="E11"/>
  <c r="D12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10"/>
  <c r="H50" i="26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48"/>
  <c r="G49"/>
  <c r="F50"/>
  <c r="G50" s="1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48"/>
  <c r="E49"/>
  <c r="D50"/>
  <c r="E50" s="1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48"/>
  <c r="I11"/>
  <c r="H12"/>
  <c r="I12" s="1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10"/>
  <c r="G11"/>
  <c r="F12"/>
  <c r="G12" s="1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10"/>
  <c r="E11"/>
  <c r="D12"/>
  <c r="E12" s="1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10"/>
  <c r="I50" i="25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49"/>
  <c r="H51"/>
  <c r="I51" s="1"/>
  <c r="F51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49"/>
  <c r="D51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49"/>
  <c r="I11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10"/>
  <c r="H12"/>
  <c r="I12"/>
  <c r="G11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10"/>
  <c r="E25"/>
  <c r="F12"/>
  <c r="G12"/>
  <c r="C51"/>
  <c r="E37"/>
  <c r="E36"/>
  <c r="E35"/>
  <c r="E34"/>
  <c r="E33"/>
  <c r="E32"/>
  <c r="E31"/>
  <c r="E30"/>
  <c r="E29"/>
  <c r="E28"/>
  <c r="E27"/>
  <c r="E26"/>
  <c r="E24"/>
  <c r="E23"/>
  <c r="E22"/>
  <c r="E21"/>
  <c r="E20"/>
  <c r="E19"/>
  <c r="E18"/>
  <c r="E17"/>
  <c r="E16"/>
  <c r="E15"/>
  <c r="E14"/>
  <c r="E13"/>
  <c r="D12"/>
  <c r="E12" s="1"/>
  <c r="C12"/>
  <c r="E11"/>
  <c r="E10"/>
  <c r="I60" i="16"/>
  <c r="I61"/>
  <c r="G60"/>
  <c r="G61"/>
  <c r="I21"/>
  <c r="I22"/>
  <c r="G21"/>
  <c r="G22"/>
  <c r="I100"/>
  <c r="I101"/>
  <c r="G100"/>
  <c r="G101"/>
  <c r="I140"/>
  <c r="I141"/>
  <c r="G140"/>
  <c r="G141"/>
  <c r="I65" i="19"/>
  <c r="G65"/>
  <c r="E65"/>
  <c r="I24"/>
  <c r="G24"/>
  <c r="E24"/>
  <c r="I25" i="6"/>
  <c r="G25"/>
  <c r="E25"/>
  <c r="E24" i="4"/>
  <c r="G138" i="5"/>
  <c r="I138"/>
  <c r="E138"/>
  <c r="I100"/>
  <c r="G100"/>
  <c r="E100"/>
  <c r="I63" i="3"/>
  <c r="G63"/>
  <c r="E63"/>
  <c r="I25"/>
  <c r="G25"/>
  <c r="E25"/>
  <c r="I63" i="2"/>
  <c r="G63"/>
  <c r="E63"/>
  <c r="I25"/>
  <c r="G25"/>
  <c r="E25"/>
  <c r="H52" i="19"/>
  <c r="F52"/>
  <c r="D52"/>
  <c r="I77"/>
  <c r="G77"/>
  <c r="E77"/>
  <c r="I76"/>
  <c r="G76"/>
  <c r="E76"/>
  <c r="I75"/>
  <c r="G75"/>
  <c r="E75"/>
  <c r="I74"/>
  <c r="G74"/>
  <c r="E74"/>
  <c r="I73"/>
  <c r="G73"/>
  <c r="E73"/>
  <c r="I72"/>
  <c r="G72"/>
  <c r="E72"/>
  <c r="I71"/>
  <c r="G71"/>
  <c r="E71"/>
  <c r="I70"/>
  <c r="G70"/>
  <c r="E70"/>
  <c r="I69"/>
  <c r="G69"/>
  <c r="E69"/>
  <c r="I68"/>
  <c r="G68"/>
  <c r="E68"/>
  <c r="I67"/>
  <c r="G67"/>
  <c r="E67"/>
  <c r="I66"/>
  <c r="G66"/>
  <c r="E66"/>
  <c r="I64"/>
  <c r="G64"/>
  <c r="E64"/>
  <c r="I63"/>
  <c r="G63"/>
  <c r="E63"/>
  <c r="I62"/>
  <c r="G62"/>
  <c r="E62"/>
  <c r="I61"/>
  <c r="G61"/>
  <c r="E61"/>
  <c r="I60"/>
  <c r="G60"/>
  <c r="E60"/>
  <c r="I59"/>
  <c r="G59"/>
  <c r="E59"/>
  <c r="I58"/>
  <c r="G58"/>
  <c r="E58"/>
  <c r="I57"/>
  <c r="G57"/>
  <c r="E57"/>
  <c r="I56"/>
  <c r="G56"/>
  <c r="E56"/>
  <c r="I55"/>
  <c r="G55"/>
  <c r="E55"/>
  <c r="I54"/>
  <c r="G54"/>
  <c r="E54"/>
  <c r="I53"/>
  <c r="G53"/>
  <c r="E53"/>
  <c r="I52"/>
  <c r="G52"/>
  <c r="E52"/>
  <c r="I51"/>
  <c r="G51"/>
  <c r="E51"/>
  <c r="I50"/>
  <c r="G50"/>
  <c r="E50"/>
  <c r="H11"/>
  <c r="F11"/>
  <c r="D11"/>
  <c r="I36"/>
  <c r="G36"/>
  <c r="E36"/>
  <c r="I35"/>
  <c r="G35"/>
  <c r="E35"/>
  <c r="I34"/>
  <c r="G34"/>
  <c r="E34"/>
  <c r="I33"/>
  <c r="G33"/>
  <c r="E33"/>
  <c r="I32"/>
  <c r="G32"/>
  <c r="E32"/>
  <c r="I31"/>
  <c r="G31"/>
  <c r="E31"/>
  <c r="I30"/>
  <c r="G30"/>
  <c r="E30"/>
  <c r="I29"/>
  <c r="G29"/>
  <c r="E29"/>
  <c r="I28"/>
  <c r="G28"/>
  <c r="E28"/>
  <c r="I27"/>
  <c r="G27"/>
  <c r="E27"/>
  <c r="I26"/>
  <c r="G26"/>
  <c r="E26"/>
  <c r="I25"/>
  <c r="G25"/>
  <c r="E25"/>
  <c r="I23"/>
  <c r="G23"/>
  <c r="E23"/>
  <c r="I22"/>
  <c r="G22"/>
  <c r="E22"/>
  <c r="I21"/>
  <c r="G21"/>
  <c r="E21"/>
  <c r="I20"/>
  <c r="G20"/>
  <c r="E20"/>
  <c r="I19"/>
  <c r="G19"/>
  <c r="E19"/>
  <c r="I18"/>
  <c r="G18"/>
  <c r="E18"/>
  <c r="I17"/>
  <c r="G17"/>
  <c r="E17"/>
  <c r="I16"/>
  <c r="G16"/>
  <c r="E16"/>
  <c r="I15"/>
  <c r="G15"/>
  <c r="E15"/>
  <c r="I14"/>
  <c r="G14"/>
  <c r="E14"/>
  <c r="I13"/>
  <c r="G13"/>
  <c r="E13"/>
  <c r="I12"/>
  <c r="G12"/>
  <c r="E12"/>
  <c r="I11"/>
  <c r="G11"/>
  <c r="E11"/>
  <c r="I10"/>
  <c r="G10"/>
  <c r="E10"/>
  <c r="I9"/>
  <c r="G9"/>
  <c r="E9"/>
  <c r="H50" i="18"/>
  <c r="F50"/>
  <c r="D50"/>
  <c r="I74"/>
  <c r="G74"/>
  <c r="E74"/>
  <c r="I73"/>
  <c r="G73"/>
  <c r="E73"/>
  <c r="I72"/>
  <c r="G72"/>
  <c r="E72"/>
  <c r="I71"/>
  <c r="G71"/>
  <c r="E71"/>
  <c r="I70"/>
  <c r="G70"/>
  <c r="E70"/>
  <c r="I69"/>
  <c r="G69"/>
  <c r="E69"/>
  <c r="I68"/>
  <c r="G68"/>
  <c r="E68"/>
  <c r="I67"/>
  <c r="G67"/>
  <c r="E67"/>
  <c r="I66"/>
  <c r="G66"/>
  <c r="E66"/>
  <c r="I65"/>
  <c r="G65"/>
  <c r="E65"/>
  <c r="I64"/>
  <c r="G64"/>
  <c r="E64"/>
  <c r="I63"/>
  <c r="G63"/>
  <c r="E63"/>
  <c r="I62"/>
  <c r="G62"/>
  <c r="E62"/>
  <c r="I61"/>
  <c r="G61"/>
  <c r="E61"/>
  <c r="I60"/>
  <c r="G60"/>
  <c r="E60"/>
  <c r="I59"/>
  <c r="G59"/>
  <c r="E59"/>
  <c r="I58"/>
  <c r="G58"/>
  <c r="E58"/>
  <c r="I57"/>
  <c r="G57"/>
  <c r="E57"/>
  <c r="I56"/>
  <c r="G56"/>
  <c r="E56"/>
  <c r="I55"/>
  <c r="G55"/>
  <c r="E55"/>
  <c r="I54"/>
  <c r="G54"/>
  <c r="E54"/>
  <c r="I53"/>
  <c r="G53"/>
  <c r="E53"/>
  <c r="I52"/>
  <c r="G52"/>
  <c r="E52"/>
  <c r="I51"/>
  <c r="G51"/>
  <c r="E51"/>
  <c r="I50"/>
  <c r="G50"/>
  <c r="E50"/>
  <c r="I49"/>
  <c r="G49"/>
  <c r="E49"/>
  <c r="I48"/>
  <c r="G48"/>
  <c r="E48"/>
  <c r="I10"/>
  <c r="H11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9"/>
  <c r="G10"/>
  <c r="F11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9"/>
  <c r="E10"/>
  <c r="D11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9"/>
  <c r="I76" i="17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H51"/>
  <c r="I51" s="1"/>
  <c r="I50"/>
  <c r="I49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F51"/>
  <c r="G51"/>
  <c r="G50"/>
  <c r="G49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D51"/>
  <c r="E51" s="1"/>
  <c r="E50"/>
  <c r="E49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H11"/>
  <c r="I11"/>
  <c r="I10"/>
  <c r="I9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D11"/>
  <c r="E11" s="1"/>
  <c r="F11" s="1"/>
  <c r="G11" s="1"/>
  <c r="G10"/>
  <c r="G9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0"/>
  <c r="E9"/>
  <c r="H130" i="16"/>
  <c r="F130"/>
  <c r="D130"/>
  <c r="I155"/>
  <c r="G155"/>
  <c r="E155"/>
  <c r="I154"/>
  <c r="G154"/>
  <c r="E154"/>
  <c r="I153"/>
  <c r="G153"/>
  <c r="E153"/>
  <c r="I152"/>
  <c r="G152"/>
  <c r="E152"/>
  <c r="I151"/>
  <c r="G151"/>
  <c r="E151"/>
  <c r="I150"/>
  <c r="G150"/>
  <c r="E150"/>
  <c r="I149"/>
  <c r="G149"/>
  <c r="E149"/>
  <c r="I148"/>
  <c r="G148"/>
  <c r="E148"/>
  <c r="I147"/>
  <c r="G147"/>
  <c r="E147"/>
  <c r="I146"/>
  <c r="G146"/>
  <c r="E146"/>
  <c r="I145"/>
  <c r="G145"/>
  <c r="E145"/>
  <c r="I144"/>
  <c r="G144"/>
  <c r="E144"/>
  <c r="I143"/>
  <c r="G143"/>
  <c r="E143"/>
  <c r="I142"/>
  <c r="G142"/>
  <c r="E142"/>
  <c r="E141"/>
  <c r="E140"/>
  <c r="I139"/>
  <c r="G139"/>
  <c r="E139"/>
  <c r="I138"/>
  <c r="G138"/>
  <c r="E138"/>
  <c r="I137"/>
  <c r="G137"/>
  <c r="E137"/>
  <c r="E136"/>
  <c r="E135"/>
  <c r="E134"/>
  <c r="I133"/>
  <c r="G133"/>
  <c r="E133"/>
  <c r="I132"/>
  <c r="G132"/>
  <c r="E132"/>
  <c r="I131"/>
  <c r="G131"/>
  <c r="E131"/>
  <c r="I130"/>
  <c r="G130"/>
  <c r="E130"/>
  <c r="I129"/>
  <c r="G129"/>
  <c r="E129"/>
  <c r="I128"/>
  <c r="G128"/>
  <c r="E128"/>
  <c r="F90"/>
  <c r="G90" s="1"/>
  <c r="H90"/>
  <c r="D90"/>
  <c r="I115"/>
  <c r="G115"/>
  <c r="E115"/>
  <c r="I114"/>
  <c r="G114"/>
  <c r="E114"/>
  <c r="I113"/>
  <c r="G113"/>
  <c r="E113"/>
  <c r="I112"/>
  <c r="G112"/>
  <c r="E112"/>
  <c r="I111"/>
  <c r="G111"/>
  <c r="E111"/>
  <c r="I110"/>
  <c r="G110"/>
  <c r="E110"/>
  <c r="I109"/>
  <c r="G109"/>
  <c r="E109"/>
  <c r="I108"/>
  <c r="G108"/>
  <c r="E108"/>
  <c r="I107"/>
  <c r="G107"/>
  <c r="E107"/>
  <c r="I106"/>
  <c r="G106"/>
  <c r="E106"/>
  <c r="I105"/>
  <c r="G105"/>
  <c r="E105"/>
  <c r="I104"/>
  <c r="G104"/>
  <c r="E104"/>
  <c r="I103"/>
  <c r="G103"/>
  <c r="E103"/>
  <c r="I102"/>
  <c r="G102"/>
  <c r="E102"/>
  <c r="E101"/>
  <c r="E100"/>
  <c r="I99"/>
  <c r="G99"/>
  <c r="E99"/>
  <c r="I98"/>
  <c r="G98"/>
  <c r="E98"/>
  <c r="I97"/>
  <c r="G97"/>
  <c r="E97"/>
  <c r="E96"/>
  <c r="E95"/>
  <c r="E94"/>
  <c r="I93"/>
  <c r="G93"/>
  <c r="E93"/>
  <c r="I92"/>
  <c r="G92"/>
  <c r="E92"/>
  <c r="I91"/>
  <c r="G91"/>
  <c r="E91"/>
  <c r="I90"/>
  <c r="E90"/>
  <c r="I89"/>
  <c r="G89"/>
  <c r="E89"/>
  <c r="I88"/>
  <c r="G88"/>
  <c r="E88"/>
  <c r="I24"/>
  <c r="G24"/>
  <c r="I63"/>
  <c r="G63"/>
  <c r="H50"/>
  <c r="F50"/>
  <c r="D50"/>
  <c r="I75"/>
  <c r="G75"/>
  <c r="E75"/>
  <c r="I74"/>
  <c r="G74"/>
  <c r="E74"/>
  <c r="I73"/>
  <c r="G73"/>
  <c r="E73"/>
  <c r="I72"/>
  <c r="G72"/>
  <c r="E72"/>
  <c r="I71"/>
  <c r="G71"/>
  <c r="E71"/>
  <c r="I70"/>
  <c r="G70"/>
  <c r="E70"/>
  <c r="I69"/>
  <c r="G69"/>
  <c r="E69"/>
  <c r="I68"/>
  <c r="G68"/>
  <c r="E68"/>
  <c r="I67"/>
  <c r="G67"/>
  <c r="E67"/>
  <c r="I66"/>
  <c r="G66"/>
  <c r="E66"/>
  <c r="I65"/>
  <c r="G65"/>
  <c r="E65"/>
  <c r="I64"/>
  <c r="G64"/>
  <c r="E64"/>
  <c r="E63"/>
  <c r="I62"/>
  <c r="G62"/>
  <c r="E62"/>
  <c r="E61"/>
  <c r="E60"/>
  <c r="I59"/>
  <c r="G59"/>
  <c r="E59"/>
  <c r="I58"/>
  <c r="G58"/>
  <c r="E58"/>
  <c r="I57"/>
  <c r="G57"/>
  <c r="E57"/>
  <c r="E56"/>
  <c r="E55"/>
  <c r="E54"/>
  <c r="I53"/>
  <c r="G53"/>
  <c r="E53"/>
  <c r="I52"/>
  <c r="G52"/>
  <c r="E52"/>
  <c r="I51"/>
  <c r="G51"/>
  <c r="E51"/>
  <c r="I50"/>
  <c r="G50"/>
  <c r="E50"/>
  <c r="I49"/>
  <c r="G49"/>
  <c r="E49"/>
  <c r="I48"/>
  <c r="G48"/>
  <c r="E48"/>
  <c r="H11"/>
  <c r="F11"/>
  <c r="E24"/>
  <c r="D11"/>
  <c r="I36"/>
  <c r="G36"/>
  <c r="E36"/>
  <c r="I35"/>
  <c r="G35"/>
  <c r="E35"/>
  <c r="I34"/>
  <c r="G34"/>
  <c r="E34"/>
  <c r="I33"/>
  <c r="G33"/>
  <c r="E33"/>
  <c r="I32"/>
  <c r="G32"/>
  <c r="E32"/>
  <c r="I31"/>
  <c r="G31"/>
  <c r="E31"/>
  <c r="I30"/>
  <c r="G30"/>
  <c r="E30"/>
  <c r="I29"/>
  <c r="G29"/>
  <c r="E29"/>
  <c r="I28"/>
  <c r="G28"/>
  <c r="E28"/>
  <c r="I27"/>
  <c r="G27"/>
  <c r="E27"/>
  <c r="I26"/>
  <c r="G26"/>
  <c r="E26"/>
  <c r="I25"/>
  <c r="G25"/>
  <c r="E25"/>
  <c r="I23"/>
  <c r="G23"/>
  <c r="E23"/>
  <c r="E22"/>
  <c r="E21"/>
  <c r="I20"/>
  <c r="G20"/>
  <c r="E20"/>
  <c r="I19"/>
  <c r="G19"/>
  <c r="E19"/>
  <c r="I18"/>
  <c r="G18"/>
  <c r="E18"/>
  <c r="E17"/>
  <c r="E16"/>
  <c r="E15"/>
  <c r="I14"/>
  <c r="G14"/>
  <c r="E14"/>
  <c r="I13"/>
  <c r="G13"/>
  <c r="E13"/>
  <c r="I12"/>
  <c r="G12"/>
  <c r="E12"/>
  <c r="I11"/>
  <c r="G11"/>
  <c r="E11"/>
  <c r="I10"/>
  <c r="G10"/>
  <c r="E10"/>
  <c r="I9"/>
  <c r="G9"/>
  <c r="E9"/>
  <c r="I64" i="1"/>
  <c r="G64"/>
  <c r="E64"/>
  <c r="I25"/>
  <c r="G25"/>
  <c r="E25"/>
  <c r="I142" i="9"/>
  <c r="G142"/>
  <c r="E142"/>
  <c r="I103"/>
  <c r="G103"/>
  <c r="E103"/>
  <c r="I64"/>
  <c r="G64"/>
  <c r="E64"/>
  <c r="I25"/>
  <c r="G25"/>
  <c r="E25"/>
  <c r="E10" i="8"/>
  <c r="I51"/>
  <c r="H51"/>
  <c r="G51"/>
  <c r="F51"/>
  <c r="E51"/>
  <c r="D51"/>
  <c r="I12"/>
  <c r="H12"/>
  <c r="G12"/>
  <c r="F12"/>
  <c r="E12"/>
  <c r="D12"/>
  <c r="I154" i="9"/>
  <c r="G154"/>
  <c r="E154"/>
  <c r="I153"/>
  <c r="G153"/>
  <c r="E153"/>
  <c r="I152"/>
  <c r="G152"/>
  <c r="E152"/>
  <c r="I151"/>
  <c r="G151"/>
  <c r="E151"/>
  <c r="I150"/>
  <c r="G150"/>
  <c r="E150"/>
  <c r="I149"/>
  <c r="G149"/>
  <c r="E149"/>
  <c r="I148"/>
  <c r="G148"/>
  <c r="E148"/>
  <c r="I147"/>
  <c r="G147"/>
  <c r="E147"/>
  <c r="I146"/>
  <c r="G146"/>
  <c r="E146"/>
  <c r="I145"/>
  <c r="G145"/>
  <c r="E145"/>
  <c r="I144"/>
  <c r="G144"/>
  <c r="E144"/>
  <c r="I143"/>
  <c r="G143"/>
  <c r="E143"/>
  <c r="I141"/>
  <c r="G141"/>
  <c r="E141"/>
  <c r="I140"/>
  <c r="G140"/>
  <c r="E140"/>
  <c r="I139"/>
  <c r="G139"/>
  <c r="E139"/>
  <c r="I138"/>
  <c r="G138"/>
  <c r="E138"/>
  <c r="I137"/>
  <c r="G137"/>
  <c r="E137"/>
  <c r="I136"/>
  <c r="G136"/>
  <c r="E136"/>
  <c r="I135"/>
  <c r="G135"/>
  <c r="E135"/>
  <c r="I134"/>
  <c r="G134"/>
  <c r="E134"/>
  <c r="I133"/>
  <c r="G133"/>
  <c r="E133"/>
  <c r="I132"/>
  <c r="G132"/>
  <c r="E132"/>
  <c r="I131"/>
  <c r="G131"/>
  <c r="G129"/>
  <c r="E131"/>
  <c r="I130"/>
  <c r="G130"/>
  <c r="E130"/>
  <c r="I129"/>
  <c r="H129"/>
  <c r="F129"/>
  <c r="E129"/>
  <c r="D129"/>
  <c r="I128"/>
  <c r="G128"/>
  <c r="E128"/>
  <c r="I127"/>
  <c r="G127"/>
  <c r="E127"/>
  <c r="I115"/>
  <c r="G115"/>
  <c r="E115"/>
  <c r="I114"/>
  <c r="G114"/>
  <c r="E114"/>
  <c r="I113"/>
  <c r="G113"/>
  <c r="E113"/>
  <c r="I112"/>
  <c r="G112"/>
  <c r="E112"/>
  <c r="I111"/>
  <c r="G111"/>
  <c r="E111"/>
  <c r="I110"/>
  <c r="G110"/>
  <c r="E110"/>
  <c r="I109"/>
  <c r="G109"/>
  <c r="E109"/>
  <c r="I108"/>
  <c r="G108"/>
  <c r="E108"/>
  <c r="I107"/>
  <c r="G107"/>
  <c r="E107"/>
  <c r="I106"/>
  <c r="G106"/>
  <c r="E106"/>
  <c r="I105"/>
  <c r="G105"/>
  <c r="E105"/>
  <c r="I104"/>
  <c r="G104"/>
  <c r="E104"/>
  <c r="I102"/>
  <c r="G102"/>
  <c r="E102"/>
  <c r="I101"/>
  <c r="G101"/>
  <c r="E101"/>
  <c r="I100"/>
  <c r="G100"/>
  <c r="E100"/>
  <c r="I99"/>
  <c r="G99"/>
  <c r="E99"/>
  <c r="I98"/>
  <c r="G98"/>
  <c r="E98"/>
  <c r="I97"/>
  <c r="G97"/>
  <c r="E97"/>
  <c r="I96"/>
  <c r="G96"/>
  <c r="E96"/>
  <c r="I95"/>
  <c r="G95"/>
  <c r="E95"/>
  <c r="I94"/>
  <c r="G94"/>
  <c r="E94"/>
  <c r="I93"/>
  <c r="G93"/>
  <c r="E93"/>
  <c r="I92"/>
  <c r="G92"/>
  <c r="E92"/>
  <c r="I91"/>
  <c r="G91"/>
  <c r="E91"/>
  <c r="I90"/>
  <c r="H90"/>
  <c r="G90"/>
  <c r="F90"/>
  <c r="E90"/>
  <c r="D90"/>
  <c r="I89"/>
  <c r="G89"/>
  <c r="E89"/>
  <c r="I88"/>
  <c r="G88"/>
  <c r="E88"/>
  <c r="I76"/>
  <c r="G76"/>
  <c r="E76"/>
  <c r="I75"/>
  <c r="G75"/>
  <c r="E75"/>
  <c r="I74"/>
  <c r="G74"/>
  <c r="E74"/>
  <c r="I73"/>
  <c r="G73"/>
  <c r="E73"/>
  <c r="I72"/>
  <c r="G72"/>
  <c r="E72"/>
  <c r="I71"/>
  <c r="G71"/>
  <c r="E71"/>
  <c r="I70"/>
  <c r="G70"/>
  <c r="E70"/>
  <c r="I69"/>
  <c r="G69"/>
  <c r="E69"/>
  <c r="I68"/>
  <c r="G68"/>
  <c r="E68"/>
  <c r="I67"/>
  <c r="G67"/>
  <c r="E67"/>
  <c r="I66"/>
  <c r="G66"/>
  <c r="E66"/>
  <c r="I65"/>
  <c r="G65"/>
  <c r="E65"/>
  <c r="I63"/>
  <c r="G63"/>
  <c r="E63"/>
  <c r="I62"/>
  <c r="G62"/>
  <c r="E62"/>
  <c r="I61"/>
  <c r="G61"/>
  <c r="E61"/>
  <c r="I60"/>
  <c r="G60"/>
  <c r="E60"/>
  <c r="I59"/>
  <c r="G59"/>
  <c r="E59"/>
  <c r="I58"/>
  <c r="G58"/>
  <c r="E58"/>
  <c r="I57"/>
  <c r="G57"/>
  <c r="E57"/>
  <c r="I56"/>
  <c r="G56"/>
  <c r="E56"/>
  <c r="I55"/>
  <c r="G55"/>
  <c r="E55"/>
  <c r="I54"/>
  <c r="G54"/>
  <c r="E54"/>
  <c r="I53"/>
  <c r="G53"/>
  <c r="E53"/>
  <c r="I52"/>
  <c r="G52"/>
  <c r="E52"/>
  <c r="I51"/>
  <c r="H51"/>
  <c r="G51"/>
  <c r="F51"/>
  <c r="E51"/>
  <c r="D51"/>
  <c r="I50"/>
  <c r="G50"/>
  <c r="E50"/>
  <c r="I49"/>
  <c r="G49"/>
  <c r="E49"/>
  <c r="I37"/>
  <c r="G37"/>
  <c r="E37"/>
  <c r="I36"/>
  <c r="G36"/>
  <c r="E36"/>
  <c r="I35"/>
  <c r="G35"/>
  <c r="E35"/>
  <c r="I34"/>
  <c r="G34"/>
  <c r="E34"/>
  <c r="I33"/>
  <c r="G33"/>
  <c r="E33"/>
  <c r="I32"/>
  <c r="G32"/>
  <c r="E32"/>
  <c r="I31"/>
  <c r="G31"/>
  <c r="E31"/>
  <c r="I30"/>
  <c r="G30"/>
  <c r="E30"/>
  <c r="I29"/>
  <c r="G29"/>
  <c r="E29"/>
  <c r="I28"/>
  <c r="G28"/>
  <c r="E28"/>
  <c r="I27"/>
  <c r="G27"/>
  <c r="E27"/>
  <c r="I26"/>
  <c r="G26"/>
  <c r="E26"/>
  <c r="I24"/>
  <c r="G24"/>
  <c r="E24"/>
  <c r="I23"/>
  <c r="G23"/>
  <c r="E23"/>
  <c r="I22"/>
  <c r="G22"/>
  <c r="E22"/>
  <c r="I21"/>
  <c r="G21"/>
  <c r="E21"/>
  <c r="I20"/>
  <c r="G20"/>
  <c r="E20"/>
  <c r="I19"/>
  <c r="G19"/>
  <c r="E19"/>
  <c r="I18"/>
  <c r="G18"/>
  <c r="E18"/>
  <c r="I17"/>
  <c r="G17"/>
  <c r="E17"/>
  <c r="I16"/>
  <c r="G16"/>
  <c r="E16"/>
  <c r="I15"/>
  <c r="G15"/>
  <c r="E15"/>
  <c r="I14"/>
  <c r="G14"/>
  <c r="E14"/>
  <c r="I13"/>
  <c r="G13"/>
  <c r="E13"/>
  <c r="I12"/>
  <c r="H12"/>
  <c r="G12"/>
  <c r="F12"/>
  <c r="E12"/>
  <c r="D12"/>
  <c r="I11"/>
  <c r="G11"/>
  <c r="E11"/>
  <c r="I10"/>
  <c r="G10"/>
  <c r="E10"/>
  <c r="I73" i="4"/>
  <c r="G73"/>
  <c r="E73"/>
  <c r="I72"/>
  <c r="G72"/>
  <c r="E72"/>
  <c r="I71"/>
  <c r="G71"/>
  <c r="E71"/>
  <c r="I70"/>
  <c r="G70"/>
  <c r="E70"/>
  <c r="I69"/>
  <c r="G69"/>
  <c r="E69"/>
  <c r="I68"/>
  <c r="G68"/>
  <c r="E68"/>
  <c r="I67"/>
  <c r="G67"/>
  <c r="E67"/>
  <c r="I66"/>
  <c r="G66"/>
  <c r="E66"/>
  <c r="I65"/>
  <c r="G65"/>
  <c r="E65"/>
  <c r="I64"/>
  <c r="G64"/>
  <c r="E64"/>
  <c r="I63"/>
  <c r="G63"/>
  <c r="E63"/>
  <c r="I62"/>
  <c r="G62"/>
  <c r="E62"/>
  <c r="I61"/>
  <c r="G61"/>
  <c r="E61"/>
  <c r="I60"/>
  <c r="G60"/>
  <c r="E60"/>
  <c r="I59"/>
  <c r="G59"/>
  <c r="E59"/>
  <c r="I58"/>
  <c r="G58"/>
  <c r="E58"/>
  <c r="I57"/>
  <c r="G57"/>
  <c r="E57"/>
  <c r="I56"/>
  <c r="G56"/>
  <c r="E56"/>
  <c r="I55"/>
  <c r="G55"/>
  <c r="E55"/>
  <c r="I54"/>
  <c r="G54"/>
  <c r="E54"/>
  <c r="I53"/>
  <c r="G53"/>
  <c r="E53"/>
  <c r="I52"/>
  <c r="G52"/>
  <c r="E52"/>
  <c r="I51"/>
  <c r="G51"/>
  <c r="E51"/>
  <c r="I50"/>
  <c r="G50"/>
  <c r="E50"/>
  <c r="I49"/>
  <c r="H49"/>
  <c r="G49"/>
  <c r="F49"/>
  <c r="E49"/>
  <c r="D49"/>
  <c r="I48"/>
  <c r="G48"/>
  <c r="E48"/>
  <c r="I47"/>
  <c r="G47"/>
  <c r="E47"/>
  <c r="I35"/>
  <c r="G35"/>
  <c r="E35"/>
  <c r="I34"/>
  <c r="G34"/>
  <c r="E34"/>
  <c r="I33"/>
  <c r="G33"/>
  <c r="E33"/>
  <c r="I32"/>
  <c r="G32"/>
  <c r="E32"/>
  <c r="I31"/>
  <c r="G31"/>
  <c r="E31"/>
  <c r="I30"/>
  <c r="G30"/>
  <c r="E30"/>
  <c r="I29"/>
  <c r="G29"/>
  <c r="E29"/>
  <c r="I28"/>
  <c r="G28"/>
  <c r="E28"/>
  <c r="I27"/>
  <c r="G27"/>
  <c r="E27"/>
  <c r="I26"/>
  <c r="G26"/>
  <c r="E26"/>
  <c r="I25"/>
  <c r="G25"/>
  <c r="E25"/>
  <c r="I24"/>
  <c r="G24"/>
  <c r="I23"/>
  <c r="G23"/>
  <c r="E23"/>
  <c r="I22"/>
  <c r="G22"/>
  <c r="E22"/>
  <c r="I21"/>
  <c r="G21"/>
  <c r="E21"/>
  <c r="I20"/>
  <c r="G20"/>
  <c r="E20"/>
  <c r="I19"/>
  <c r="G19"/>
  <c r="E19"/>
  <c r="I18"/>
  <c r="G18"/>
  <c r="E18"/>
  <c r="I17"/>
  <c r="G17"/>
  <c r="E17"/>
  <c r="I16"/>
  <c r="G16"/>
  <c r="E16"/>
  <c r="I15"/>
  <c r="G15"/>
  <c r="E15"/>
  <c r="I14"/>
  <c r="G14"/>
  <c r="E14"/>
  <c r="I13"/>
  <c r="G13"/>
  <c r="E13"/>
  <c r="I12"/>
  <c r="G12"/>
  <c r="E12"/>
  <c r="I11"/>
  <c r="H11"/>
  <c r="G11"/>
  <c r="F11"/>
  <c r="E11"/>
  <c r="D11"/>
  <c r="I10"/>
  <c r="G10"/>
  <c r="E10"/>
  <c r="I9"/>
  <c r="G9"/>
  <c r="E9"/>
  <c r="I74" i="6"/>
  <c r="G74"/>
  <c r="E74"/>
  <c r="I73"/>
  <c r="G73"/>
  <c r="E73"/>
  <c r="I72"/>
  <c r="G72"/>
  <c r="E72"/>
  <c r="I71"/>
  <c r="G71"/>
  <c r="E71"/>
  <c r="I70"/>
  <c r="G70"/>
  <c r="E70"/>
  <c r="I69"/>
  <c r="G69"/>
  <c r="E69"/>
  <c r="I68"/>
  <c r="G68"/>
  <c r="E68"/>
  <c r="I67"/>
  <c r="G67"/>
  <c r="E67"/>
  <c r="I66"/>
  <c r="G66"/>
  <c r="E66"/>
  <c r="I65"/>
  <c r="G65"/>
  <c r="E65"/>
  <c r="I64"/>
  <c r="G64"/>
  <c r="E64"/>
  <c r="I63"/>
  <c r="G63"/>
  <c r="E63"/>
  <c r="I62"/>
  <c r="G62"/>
  <c r="E62"/>
  <c r="I61"/>
  <c r="G61"/>
  <c r="E61"/>
  <c r="I60"/>
  <c r="G60"/>
  <c r="E60"/>
  <c r="I59"/>
  <c r="G59"/>
  <c r="E59"/>
  <c r="I58"/>
  <c r="G58"/>
  <c r="E58"/>
  <c r="I57"/>
  <c r="G57"/>
  <c r="E57"/>
  <c r="I56"/>
  <c r="G56"/>
  <c r="E56"/>
  <c r="I55"/>
  <c r="G55"/>
  <c r="E55"/>
  <c r="I54"/>
  <c r="G54"/>
  <c r="E54"/>
  <c r="I53"/>
  <c r="G53"/>
  <c r="E53"/>
  <c r="I52"/>
  <c r="G52"/>
  <c r="E52"/>
  <c r="I51"/>
  <c r="G51"/>
  <c r="E51"/>
  <c r="I50"/>
  <c r="H50"/>
  <c r="G50"/>
  <c r="F50"/>
  <c r="E50"/>
  <c r="D50"/>
  <c r="I49"/>
  <c r="G49"/>
  <c r="E49"/>
  <c r="I48"/>
  <c r="G48"/>
  <c r="E48"/>
  <c r="I12"/>
  <c r="H12"/>
  <c r="G12"/>
  <c r="F12"/>
  <c r="E12"/>
  <c r="D12"/>
  <c r="I125" i="5"/>
  <c r="H125"/>
  <c r="G125"/>
  <c r="F125"/>
  <c r="E125"/>
  <c r="D125"/>
  <c r="I87"/>
  <c r="H87"/>
  <c r="G87"/>
  <c r="F87"/>
  <c r="E87"/>
  <c r="D87"/>
  <c r="I50" i="3"/>
  <c r="H50"/>
  <c r="G50"/>
  <c r="F50"/>
  <c r="E50"/>
  <c r="D50"/>
  <c r="I12"/>
  <c r="H12"/>
  <c r="G12"/>
  <c r="F12"/>
  <c r="E12"/>
  <c r="D12"/>
  <c r="I50" i="2"/>
  <c r="H50"/>
  <c r="G50"/>
  <c r="F50"/>
  <c r="E50"/>
  <c r="D50"/>
  <c r="I12"/>
  <c r="H12"/>
  <c r="G12"/>
  <c r="F12"/>
  <c r="E12"/>
  <c r="D12"/>
  <c r="I76" i="1"/>
  <c r="G76"/>
  <c r="E76"/>
  <c r="I75"/>
  <c r="G75"/>
  <c r="E75"/>
  <c r="I74"/>
  <c r="G74"/>
  <c r="E74"/>
  <c r="I73"/>
  <c r="G73"/>
  <c r="E73"/>
  <c r="I72"/>
  <c r="G72"/>
  <c r="E72"/>
  <c r="I71"/>
  <c r="G71"/>
  <c r="E71"/>
  <c r="I70"/>
  <c r="G70"/>
  <c r="E70"/>
  <c r="I69"/>
  <c r="G69"/>
  <c r="E69"/>
  <c r="I68"/>
  <c r="G68"/>
  <c r="E68"/>
  <c r="I67"/>
  <c r="G67"/>
  <c r="E67"/>
  <c r="I66"/>
  <c r="G66"/>
  <c r="E66"/>
  <c r="I65"/>
  <c r="G65"/>
  <c r="E65"/>
  <c r="I63"/>
  <c r="G63"/>
  <c r="E63"/>
  <c r="I62"/>
  <c r="G62"/>
  <c r="E62"/>
  <c r="I61"/>
  <c r="G61"/>
  <c r="E61"/>
  <c r="I60"/>
  <c r="G60"/>
  <c r="E60"/>
  <c r="I59"/>
  <c r="G59"/>
  <c r="E59"/>
  <c r="I58"/>
  <c r="G58"/>
  <c r="E58"/>
  <c r="I57"/>
  <c r="G57"/>
  <c r="E57"/>
  <c r="I56"/>
  <c r="G56"/>
  <c r="E56"/>
  <c r="I55"/>
  <c r="G55"/>
  <c r="E55"/>
  <c r="I54"/>
  <c r="G54"/>
  <c r="E54"/>
  <c r="I53"/>
  <c r="G53"/>
  <c r="E53"/>
  <c r="I52"/>
  <c r="G52"/>
  <c r="E52"/>
  <c r="I51"/>
  <c r="H51"/>
  <c r="G51"/>
  <c r="F51"/>
  <c r="E51"/>
  <c r="D51"/>
  <c r="I50"/>
  <c r="G50"/>
  <c r="E50"/>
  <c r="I49"/>
  <c r="G49"/>
  <c r="E49"/>
  <c r="I37"/>
  <c r="G37"/>
  <c r="E37"/>
  <c r="I36"/>
  <c r="G36"/>
  <c r="E36"/>
  <c r="I35"/>
  <c r="G35"/>
  <c r="E35"/>
  <c r="I34"/>
  <c r="G34"/>
  <c r="E34"/>
  <c r="I33"/>
  <c r="G33"/>
  <c r="E33"/>
  <c r="I32"/>
  <c r="G32"/>
  <c r="E32"/>
  <c r="I31"/>
  <c r="G31"/>
  <c r="E31"/>
  <c r="I30"/>
  <c r="G30"/>
  <c r="E30"/>
  <c r="I29"/>
  <c r="G29"/>
  <c r="E29"/>
  <c r="I28"/>
  <c r="G28"/>
  <c r="E28"/>
  <c r="I27"/>
  <c r="G27"/>
  <c r="E27"/>
  <c r="I26"/>
  <c r="G26"/>
  <c r="E26"/>
  <c r="I24"/>
  <c r="G24"/>
  <c r="E24"/>
  <c r="I23"/>
  <c r="G23"/>
  <c r="E23"/>
  <c r="I22"/>
  <c r="G22"/>
  <c r="E22"/>
  <c r="I21"/>
  <c r="G21"/>
  <c r="E21"/>
  <c r="I20"/>
  <c r="G20"/>
  <c r="E20"/>
  <c r="I19"/>
  <c r="G19"/>
  <c r="E19"/>
  <c r="I18"/>
  <c r="G18"/>
  <c r="E18"/>
  <c r="I17"/>
  <c r="G17"/>
  <c r="E17"/>
  <c r="I16"/>
  <c r="G16"/>
  <c r="E16"/>
  <c r="I15"/>
  <c r="G15"/>
  <c r="E15"/>
  <c r="I14"/>
  <c r="G14"/>
  <c r="E14"/>
  <c r="I13"/>
  <c r="G13"/>
  <c r="E13"/>
  <c r="I12"/>
  <c r="H12"/>
  <c r="G12"/>
  <c r="F12"/>
  <c r="E12"/>
  <c r="D12"/>
  <c r="I11"/>
  <c r="G11"/>
  <c r="E11"/>
  <c r="I10"/>
  <c r="G10"/>
  <c r="E10"/>
</calcChain>
</file>

<file path=xl/sharedStrings.xml><?xml version="1.0" encoding="utf-8"?>
<sst xmlns="http://schemas.openxmlformats.org/spreadsheetml/2006/main" count="4191" uniqueCount="233">
  <si>
    <t>Nutrient Name</t>
  </si>
  <si>
    <t>Unit</t>
  </si>
  <si>
    <t>Lean and Fat</t>
  </si>
  <si>
    <t>Lean Only</t>
  </si>
  <si>
    <t>Raw</t>
  </si>
  <si>
    <t>Cooked</t>
  </si>
  <si>
    <t>(Grilled)</t>
  </si>
  <si>
    <t>100g</t>
  </si>
  <si>
    <t>115g</t>
  </si>
  <si>
    <t>85g</t>
  </si>
  <si>
    <t>Water</t>
  </si>
  <si>
    <t>g</t>
  </si>
  <si>
    <t>Energy</t>
  </si>
  <si>
    <t>Kcal</t>
  </si>
  <si>
    <t>Calories from fat</t>
  </si>
  <si>
    <t>Protein</t>
  </si>
  <si>
    <t>Total lipid (fat)</t>
  </si>
  <si>
    <t>Ash</t>
  </si>
  <si>
    <t>Carbohydrate, by difference</t>
  </si>
  <si>
    <t>Fiber, total dietary</t>
  </si>
  <si>
    <t>Sugars, total</t>
  </si>
  <si>
    <t>Calcium, Ca</t>
  </si>
  <si>
    <t>mg</t>
  </si>
  <si>
    <t>Iron, Fe</t>
  </si>
  <si>
    <t>Sodium, Na</t>
  </si>
  <si>
    <t>Vitamin C, total ascorbic acid</t>
  </si>
  <si>
    <t>Vitamin A</t>
  </si>
  <si>
    <t>IU</t>
  </si>
  <si>
    <t>Fatty acids, total saturated</t>
  </si>
  <si>
    <t>Cholesterol</t>
  </si>
  <si>
    <t>Magnesium, Mg</t>
  </si>
  <si>
    <t>Phosphorus, P</t>
  </si>
  <si>
    <t>Potassium, K</t>
  </si>
  <si>
    <t>Zinc, Zn</t>
  </si>
  <si>
    <t>Selenium, Se</t>
  </si>
  <si>
    <t>mcg</t>
  </si>
  <si>
    <t>Thiamin</t>
  </si>
  <si>
    <t>Riboflavin</t>
  </si>
  <si>
    <t>Niacin</t>
  </si>
  <si>
    <t>Pantothenic acid</t>
  </si>
  <si>
    <r>
      <t>Vitamin B</t>
    </r>
    <r>
      <rPr>
        <vertAlign val="subscript"/>
        <sz val="10"/>
        <rFont val="Arial"/>
        <family val="2"/>
      </rPr>
      <t>6</t>
    </r>
  </si>
  <si>
    <r>
      <t>Vitamin B</t>
    </r>
    <r>
      <rPr>
        <vertAlign val="subscript"/>
        <sz val="10"/>
        <rFont val="Arial"/>
        <family val="2"/>
      </rPr>
      <t>12</t>
    </r>
  </si>
  <si>
    <r>
      <t>Common names:</t>
    </r>
    <r>
      <rPr>
        <sz val="12"/>
        <rFont val="Arial"/>
        <family val="2"/>
      </rPr>
      <t xml:space="preserve"> </t>
    </r>
  </si>
  <si>
    <t>(Roasted)</t>
  </si>
  <si>
    <t>(Broiled)</t>
  </si>
  <si>
    <r>
      <t>Common names:</t>
    </r>
    <r>
      <rPr>
        <b/>
        <sz val="14"/>
        <rFont val="Arial"/>
        <family val="2"/>
      </rPr>
      <t xml:space="preserve"> </t>
    </r>
  </si>
  <si>
    <r>
      <t>Common names:</t>
    </r>
    <r>
      <rPr>
        <sz val="12"/>
        <rFont val="Arial"/>
        <family val="2"/>
      </rPr>
      <t xml:space="preserve"> Beef Medallions, Filet Mignon</t>
    </r>
  </si>
  <si>
    <t>1</t>
  </si>
  <si>
    <t>4</t>
  </si>
  <si>
    <t>Fatty acids, total trans</t>
  </si>
  <si>
    <r>
      <t>Source Code</t>
    </r>
    <r>
      <rPr>
        <b/>
        <vertAlign val="superscript"/>
        <sz val="10"/>
        <rFont val="Arial"/>
        <family val="2"/>
      </rPr>
      <t>[1]</t>
    </r>
  </si>
  <si>
    <r>
      <t>Source Code</t>
    </r>
    <r>
      <rPr>
        <b/>
        <vertAlign val="superscript"/>
        <sz val="10"/>
        <rFont val="Arial"/>
        <family val="2"/>
      </rPr>
      <t>[2]</t>
    </r>
  </si>
  <si>
    <r>
      <t>Common names:</t>
    </r>
    <r>
      <rPr>
        <sz val="12"/>
        <rFont val="Arial"/>
        <family val="2"/>
      </rPr>
      <t xml:space="preserve"> Tender Medallions</t>
    </r>
  </si>
  <si>
    <r>
      <t xml:space="preserve">Urmis No: </t>
    </r>
    <r>
      <rPr>
        <sz val="12"/>
        <rFont val="Arial"/>
        <family val="2"/>
      </rPr>
      <t>1462</t>
    </r>
  </si>
  <si>
    <r>
      <t xml:space="preserve">Common names: </t>
    </r>
    <r>
      <rPr>
        <sz val="12"/>
        <rFont val="Arial"/>
        <family val="2"/>
      </rPr>
      <t>Western Griller</t>
    </r>
  </si>
  <si>
    <r>
      <t xml:space="preserve">Urmis No: </t>
    </r>
    <r>
      <rPr>
        <sz val="12"/>
        <rFont val="Arial"/>
        <family val="2"/>
      </rPr>
      <t>2277</t>
    </r>
  </si>
  <si>
    <r>
      <t xml:space="preserve">NDB No: </t>
    </r>
    <r>
      <rPr>
        <sz val="12"/>
        <rFont val="Arial"/>
        <family val="2"/>
      </rPr>
      <t xml:space="preserve">23049 Lean and Fat, raw; 23050 Lean and Fat, cooked, grilled       </t>
    </r>
  </si>
  <si>
    <r>
      <t>NDB No:</t>
    </r>
    <r>
      <rPr>
        <sz val="12"/>
        <rFont val="Arial"/>
        <family val="2"/>
      </rPr>
      <t xml:space="preserve"> 13488 Lean and Fat, raw; 13423 Lean and Fat, cooked, roasted; 13426 Lean Only, cooked, roasted          </t>
    </r>
  </si>
  <si>
    <r>
      <t xml:space="preserve">Urmis No:  </t>
    </r>
    <r>
      <rPr>
        <sz val="12"/>
        <rFont val="Arial"/>
        <family val="2"/>
      </rPr>
      <t>2340</t>
    </r>
  </si>
  <si>
    <r>
      <t xml:space="preserve">NDB No:   </t>
    </r>
    <r>
      <rPr>
        <sz val="12"/>
        <rFont val="Arial"/>
        <family val="2"/>
      </rPr>
      <t xml:space="preserve">13487 Lean and Fat, raw; 13422 Lean and Fat, cooked, roasted; 13425 Lean Only, cooked, roasted    </t>
    </r>
    <r>
      <rPr>
        <b/>
        <sz val="12"/>
        <rFont val="Arial"/>
        <family val="2"/>
      </rPr>
      <t xml:space="preserve">    </t>
    </r>
  </si>
  <si>
    <r>
      <t xml:space="preserve">Urmis No:  </t>
    </r>
    <r>
      <rPr>
        <sz val="12"/>
        <rFont val="Arial"/>
        <family val="2"/>
      </rPr>
      <t>1422</t>
    </r>
  </si>
  <si>
    <r>
      <t xml:space="preserve">NDB No:  </t>
    </r>
    <r>
      <rPr>
        <sz val="12"/>
        <rFont val="Arial"/>
        <family val="2"/>
      </rPr>
      <t xml:space="preserve">13934 Lean and Fat, raw; 13935 Lean and Fat, cooked, broiled; 23588 Lean Only, cooked, broiled        </t>
    </r>
  </si>
  <si>
    <r>
      <t xml:space="preserve">NDB No: </t>
    </r>
    <r>
      <rPr>
        <sz val="12"/>
        <rFont val="Arial"/>
        <family val="2"/>
      </rPr>
      <t xml:space="preserve">13931 Lean and Fat, raw; 13932 Lean and Fat, cooked, broiled; 23629 Lean Only, cooked, broiled     </t>
    </r>
    <r>
      <rPr>
        <b/>
        <sz val="12"/>
        <rFont val="Arial"/>
        <family val="2"/>
      </rPr>
      <t xml:space="preserve">     </t>
    </r>
  </si>
  <si>
    <r>
      <t xml:space="preserve">Urmis No:  </t>
    </r>
    <r>
      <rPr>
        <sz val="12"/>
        <rFont val="Arial"/>
        <family val="2"/>
      </rPr>
      <t>2237</t>
    </r>
  </si>
  <si>
    <r>
      <t xml:space="preserve">NDB No:  </t>
    </r>
    <r>
      <rPr>
        <sz val="12"/>
        <rFont val="Arial"/>
        <family val="2"/>
      </rPr>
      <t xml:space="preserve">13923 Lean Only, raw; 13924 Lean and Fat, cooked, broiled; 23587 Lean Only, cooked, broiled </t>
    </r>
    <r>
      <rPr>
        <b/>
        <sz val="12"/>
        <rFont val="Arial"/>
        <family val="2"/>
      </rPr>
      <t xml:space="preserve">        </t>
    </r>
  </si>
  <si>
    <r>
      <t xml:space="preserve">NDB No:  </t>
    </r>
    <r>
      <rPr>
        <sz val="12"/>
        <rFont val="Arial"/>
        <family val="2"/>
      </rPr>
      <t xml:space="preserve">13920 Lean Only, raw; 13921 Lean and Fat, cooked, broiled; 23628 Lean Only, cooked, broiled         </t>
    </r>
  </si>
  <si>
    <r>
      <t>Urmis No:</t>
    </r>
    <r>
      <rPr>
        <sz val="12"/>
        <rFont val="Arial"/>
        <family val="2"/>
      </rPr>
      <t xml:space="preserve">  1584</t>
    </r>
  </si>
  <si>
    <r>
      <t xml:space="preserve">NDB No: </t>
    </r>
    <r>
      <rPr>
        <sz val="12"/>
        <rFont val="Arial"/>
        <family val="2"/>
      </rPr>
      <t xml:space="preserve">13971 Lean and Fat, raw; 13949 Lean and Fat, cooked, broiled; 23655 Lean Only, cooked, broiled           </t>
    </r>
  </si>
  <si>
    <r>
      <t>Urmis No:</t>
    </r>
    <r>
      <rPr>
        <sz val="12"/>
        <rFont val="Arial"/>
        <family val="2"/>
      </rPr>
      <t xml:space="preserve">  2399</t>
    </r>
  </si>
  <si>
    <r>
      <t xml:space="preserve">NDB No: </t>
    </r>
    <r>
      <rPr>
        <sz val="12"/>
        <rFont val="Arial"/>
        <family val="2"/>
      </rPr>
      <t xml:space="preserve">13065 Lean and Fat, raw; 13067 Lean and Fat, cooked, broiled; 13070 Lean Only, cooked, broiled           </t>
    </r>
  </si>
  <si>
    <r>
      <t>NDB No:</t>
    </r>
    <r>
      <rPr>
        <sz val="12"/>
        <rFont val="Arial"/>
        <family val="2"/>
      </rPr>
      <t xml:space="preserve"> 13958 Lean and Fat, raw; 13957 Lean and Fat, cooked, roasted; 23649 Lean Only, cooked, roasted          </t>
    </r>
  </si>
  <si>
    <r>
      <t>Urmis No:</t>
    </r>
    <r>
      <rPr>
        <sz val="12"/>
        <rFont val="Arial"/>
        <family val="2"/>
      </rPr>
      <t xml:space="preserve"> 1429 </t>
    </r>
  </si>
  <si>
    <r>
      <t>Urmis No:</t>
    </r>
    <r>
      <rPr>
        <sz val="12"/>
        <rFont val="Arial"/>
        <family val="2"/>
      </rPr>
      <t xml:space="preserve"> 2244 </t>
    </r>
  </si>
  <si>
    <r>
      <t xml:space="preserve">NDB No: </t>
    </r>
    <r>
      <rPr>
        <sz val="12"/>
        <rFont val="Arial"/>
        <family val="2"/>
      </rPr>
      <t xml:space="preserve">13956 Lean and Fat, raw; 13955 Lean and Fat, cooked, roasted; 23647 Lean Only, cooked, roasted           </t>
    </r>
  </si>
  <si>
    <r>
      <t>Urmis No:</t>
    </r>
    <r>
      <rPr>
        <sz val="12"/>
        <rFont val="Arial"/>
        <family val="2"/>
      </rPr>
      <t xml:space="preserve"> 1030 </t>
    </r>
  </si>
  <si>
    <r>
      <t xml:space="preserve">Common names: </t>
    </r>
    <r>
      <rPr>
        <sz val="12"/>
        <rFont val="Arial"/>
        <family val="2"/>
      </rPr>
      <t>Tender Medallions</t>
    </r>
  </si>
  <si>
    <r>
      <t>Urmis No:</t>
    </r>
    <r>
      <rPr>
        <sz val="12"/>
        <rFont val="Arial"/>
        <family val="2"/>
      </rPr>
      <t xml:space="preserve"> 1845 </t>
    </r>
  </si>
  <si>
    <r>
      <t xml:space="preserve">NDB No: </t>
    </r>
    <r>
      <rPr>
        <sz val="12"/>
        <rFont val="Arial"/>
        <family val="2"/>
      </rPr>
      <t>23034 Lean and Fat, raw; 23035 Lean and Fat, cooked, grilled</t>
    </r>
  </si>
  <si>
    <r>
      <t>Urmis No:</t>
    </r>
    <r>
      <rPr>
        <sz val="12"/>
        <rFont val="Arial"/>
        <family val="2"/>
      </rPr>
      <t xml:space="preserve"> 1166 </t>
    </r>
  </si>
  <si>
    <r>
      <t xml:space="preserve">NDB No: </t>
    </r>
    <r>
      <rPr>
        <sz val="12"/>
        <rFont val="Arial"/>
        <family val="2"/>
      </rPr>
      <t xml:space="preserve">23043 Lean and Fat, raw; 23044 Lean and Fat, cooked, grilled       </t>
    </r>
  </si>
  <si>
    <r>
      <t>Common names:</t>
    </r>
    <r>
      <rPr>
        <sz val="12"/>
        <rFont val="Arial"/>
        <family val="2"/>
      </rPr>
      <t xml:space="preserve"> Flat Iron Steak</t>
    </r>
  </si>
  <si>
    <r>
      <t xml:space="preserve">Urmis No: </t>
    </r>
    <r>
      <rPr>
        <sz val="12"/>
        <rFont val="Arial"/>
        <family val="2"/>
      </rPr>
      <t xml:space="preserve">1981 </t>
    </r>
  </si>
  <si>
    <r>
      <t xml:space="preserve">NDB No: </t>
    </r>
    <r>
      <rPr>
        <sz val="12"/>
        <rFont val="Arial"/>
        <family val="2"/>
      </rPr>
      <t xml:space="preserve">23041 Lean and Fat, raw; 23042 Lean and Fat, cooked, grilled           </t>
    </r>
  </si>
  <si>
    <r>
      <t>Urmis No:</t>
    </r>
    <r>
      <rPr>
        <sz val="12"/>
        <rFont val="Arial"/>
        <family val="2"/>
      </rPr>
      <t xml:space="preserve"> 1162 </t>
    </r>
  </si>
  <si>
    <r>
      <t>NDB No:</t>
    </r>
    <r>
      <rPr>
        <sz val="12"/>
        <rFont val="Arial"/>
        <family val="2"/>
      </rPr>
      <t xml:space="preserve"> 23039 Lean and Fat, raw; 23040 Lean and Fat, cooked, grilled      </t>
    </r>
  </si>
  <si>
    <r>
      <t>Common names:</t>
    </r>
    <r>
      <rPr>
        <sz val="12"/>
        <rFont val="Arial"/>
        <family val="2"/>
      </rPr>
      <t xml:space="preserve"> Ranch Steak</t>
    </r>
  </si>
  <si>
    <r>
      <t xml:space="preserve">Urmis No: </t>
    </r>
    <r>
      <rPr>
        <sz val="12"/>
        <rFont val="Arial"/>
        <family val="2"/>
      </rPr>
      <t xml:space="preserve">1977 </t>
    </r>
  </si>
  <si>
    <r>
      <t xml:space="preserve">NDB No: </t>
    </r>
    <r>
      <rPr>
        <sz val="12"/>
        <rFont val="Arial"/>
        <family val="2"/>
      </rPr>
      <t xml:space="preserve">23037 Lean and Fat, raw; 23038 Lean and Fat, cooked, grilled          </t>
    </r>
  </si>
  <si>
    <r>
      <t xml:space="preserve">Common names: </t>
    </r>
    <r>
      <rPr>
        <sz val="12"/>
        <rFont val="Arial"/>
        <family val="2"/>
      </rPr>
      <t>Ranch Steak</t>
    </r>
  </si>
  <si>
    <t>Beef, round, tip round, roast, trimmed to 0" fat, select</t>
  </si>
  <si>
    <t>Beef, round, tip round, roast, trimmed to 0" fat, choice</t>
  </si>
  <si>
    <t>Beef, loin, tri-tip, roast, trimmed to 0" fat, select</t>
  </si>
  <si>
    <t>Beef, loin, tri-tip, roast, trimmed to 0" fat, choice</t>
  </si>
  <si>
    <t>Beef, loin, top sirloin, steak, trimmed to 1/8" fat, select</t>
  </si>
  <si>
    <t>Beef, loin, top sirloin, steak, trimmed to 1/8" fat, choice</t>
  </si>
  <si>
    <t>Beef, loin, tenderloin, steak, trimmed to 1/8" fat, select</t>
  </si>
  <si>
    <t>Beef, loin, tenderloin, steak, trimmed to 1/8" fat, choice</t>
  </si>
  <si>
    <t>Beef, flank, steak, trimmed to 0" fat, select</t>
  </si>
  <si>
    <t>Beef, flank, steak, trimmed to 0" fat, choice</t>
  </si>
  <si>
    <t xml:space="preserve">Common names: </t>
  </si>
  <si>
    <t>(Braised)</t>
  </si>
  <si>
    <t>Beef, shoulder steak, boneless, trimmed to 0" fat, choice</t>
  </si>
  <si>
    <t>Beef, shoulder steak, boneless, trimmed to 0" fat, select</t>
  </si>
  <si>
    <t>Beef, shoulder pot roast, boneless, trimmed to 0” fat, choice</t>
  </si>
  <si>
    <t>Beef, shoulder pot roast, boneless, trimmed to 0” fat, select</t>
  </si>
  <si>
    <t>Beef, chuck, mock tender steak, boneless, trimmed to 0” fat, select</t>
  </si>
  <si>
    <t>Beef, chuck, mock tender steak, boneless, trimmed to 0” fat, choice</t>
  </si>
  <si>
    <t>Beef, brisket, flat half, boneless, trimmed to 0” fat, select</t>
  </si>
  <si>
    <t>Beef, brisket, flat half, boneless, trimmed to 0” fat, choice</t>
  </si>
  <si>
    <t>Beef, shoulder top blade steak, boneless, trimmed to 0” fat, select</t>
  </si>
  <si>
    <t>Beef, shoulder top blade steak, boneless, trimmed to 0” fat, choice</t>
  </si>
  <si>
    <r>
      <t xml:space="preserve">Urmis No: </t>
    </r>
    <r>
      <rPr>
        <sz val="12"/>
        <rFont val="Arial"/>
        <family val="2"/>
      </rPr>
      <t>1132</t>
    </r>
  </si>
  <si>
    <r>
      <t xml:space="preserve">Urmis No: </t>
    </r>
    <r>
      <rPr>
        <sz val="12"/>
        <rFont val="Arial"/>
        <family val="2"/>
      </rPr>
      <t>1133</t>
    </r>
  </si>
  <si>
    <r>
      <t xml:space="preserve">Urmis No: </t>
    </r>
    <r>
      <rPr>
        <sz val="12"/>
        <rFont val="Arial"/>
        <family val="2"/>
      </rPr>
      <t>1116</t>
    </r>
  </si>
  <si>
    <r>
      <t xml:space="preserve">Urmis No: </t>
    </r>
    <r>
      <rPr>
        <sz val="12"/>
        <rFont val="Arial"/>
        <family val="2"/>
      </rPr>
      <t>1623</t>
    </r>
  </si>
  <si>
    <r>
      <t xml:space="preserve">Urmis No: </t>
    </r>
    <r>
      <rPr>
        <sz val="12"/>
        <rFont val="Arial"/>
        <family val="2"/>
      </rPr>
      <t>1144</t>
    </r>
  </si>
  <si>
    <r>
      <t>Urmis No:</t>
    </r>
    <r>
      <rPr>
        <sz val="12"/>
        <rFont val="Arial"/>
        <family val="2"/>
      </rPr>
      <t xml:space="preserve"> 1525</t>
    </r>
  </si>
  <si>
    <r>
      <t>NDB No</t>
    </r>
    <r>
      <rPr>
        <b/>
        <sz val="12"/>
        <rFont val="Arial"/>
        <family val="2"/>
      </rPr>
      <t xml:space="preserve"> : </t>
    </r>
    <r>
      <rPr>
        <sz val="12"/>
        <rFont val="Arial"/>
        <family val="2"/>
      </rPr>
      <t xml:space="preserve"> 23124 Lean and Fat, raw;  23121 Lean and Fat, cooked, braised; 23085 Lean Only, cooked, braised  </t>
    </r>
  </si>
  <si>
    <r>
      <t>NDB No</t>
    </r>
    <r>
      <rPr>
        <b/>
        <sz val="12"/>
        <rFont val="Arial"/>
        <family val="2"/>
      </rPr>
      <t xml:space="preserve"> : </t>
    </r>
    <r>
      <rPr>
        <sz val="12"/>
        <rFont val="Arial"/>
        <family val="2"/>
      </rPr>
      <t xml:space="preserve"> 23123 Lean and Fat, raw;  23120 Lean and Fat, cooked, braised; 23084 Lean Only, cooked, braised  </t>
    </r>
  </si>
  <si>
    <r>
      <t>NDB No</t>
    </r>
    <r>
      <rPr>
        <b/>
        <sz val="12"/>
        <rFont val="Arial"/>
        <family val="2"/>
      </rPr>
      <t xml:space="preserve"> : </t>
    </r>
    <r>
      <rPr>
        <sz val="12"/>
        <rFont val="Arial"/>
        <family val="2"/>
      </rPr>
      <t xml:space="preserve"> 13975 Lean and Fat, raw; 13165 Lean and Fat, cooked, braised; 13343 Lean Only, cooked, braised  </t>
    </r>
  </si>
  <si>
    <r>
      <t>NDB No</t>
    </r>
    <r>
      <rPr>
        <b/>
        <sz val="12"/>
        <rFont val="Arial"/>
        <family val="2"/>
      </rPr>
      <t xml:space="preserve"> : </t>
    </r>
    <r>
      <rPr>
        <sz val="12"/>
        <rFont val="Arial"/>
        <family val="2"/>
      </rPr>
      <t xml:space="preserve"> 13983 Lean and Fat, raw; 13950 Lean and Fat, cooked, braised; 13485 Lean Only, cooked, braised  </t>
    </r>
  </si>
  <si>
    <r>
      <t>NDB No</t>
    </r>
    <r>
      <rPr>
        <b/>
        <sz val="12"/>
        <rFont val="Arial"/>
        <family val="2"/>
      </rPr>
      <t xml:space="preserve"> : </t>
    </r>
    <r>
      <rPr>
        <sz val="12"/>
        <rFont val="Arial"/>
        <family val="2"/>
      </rPr>
      <t xml:space="preserve"> 13903 Lean and Fat, raw; 13862 Lean and Fat, cooked, braised; 13502 Lean Only, cooked, braised  </t>
    </r>
  </si>
  <si>
    <r>
      <t>NDB No</t>
    </r>
    <r>
      <rPr>
        <b/>
        <sz val="12"/>
        <rFont val="Arial"/>
        <family val="2"/>
      </rPr>
      <t xml:space="preserve"> : </t>
    </r>
    <r>
      <rPr>
        <sz val="12"/>
        <rFont val="Arial"/>
        <family val="2"/>
      </rPr>
      <t xml:space="preserve"> 13889 Lean and Fat, raw; 13650 Lean and Fat, cooked, braised; 13501 Lean Only, cooked, braised  </t>
    </r>
  </si>
  <si>
    <t>0</t>
  </si>
  <si>
    <t>2</t>
  </si>
  <si>
    <t>24</t>
  </si>
  <si>
    <r>
      <t>N</t>
    </r>
    <r>
      <rPr>
        <vertAlign val="superscript"/>
        <sz val="12"/>
        <rFont val="Times New Roman"/>
        <family val="1"/>
      </rPr>
      <t>[1]</t>
    </r>
  </si>
  <si>
    <r>
      <t>N</t>
    </r>
    <r>
      <rPr>
        <vertAlign val="superscript"/>
        <sz val="12"/>
        <rFont val="Times New Roman"/>
        <family val="1"/>
      </rPr>
      <t>[1]</t>
    </r>
    <r>
      <rPr>
        <b/>
        <sz val="12"/>
        <rFont val="Times New Roman"/>
        <family val="1"/>
      </rPr>
      <t xml:space="preserve"> </t>
    </r>
  </si>
  <si>
    <t>12/11/12</t>
  </si>
  <si>
    <t>12/10/10</t>
  </si>
  <si>
    <t>2/0/0</t>
  </si>
  <si>
    <t>1/4/4</t>
  </si>
  <si>
    <t>24/10/10</t>
  </si>
  <si>
    <t>4/0/0</t>
  </si>
  <si>
    <t>48/41/48</t>
  </si>
  <si>
    <t>24/21/24</t>
  </si>
  <si>
    <t>4/4/3</t>
  </si>
  <si>
    <t>46/48/48</t>
  </si>
  <si>
    <t>4/4/2</t>
  </si>
  <si>
    <t>2/2/4</t>
  </si>
  <si>
    <r>
      <t xml:space="preserve">Common names: </t>
    </r>
    <r>
      <rPr>
        <sz val="12"/>
        <rFont val="Arial"/>
        <family val="2"/>
      </rPr>
      <t>Denver Cut</t>
    </r>
  </si>
  <si>
    <r>
      <t xml:space="preserve">Urmis No: </t>
    </r>
    <r>
      <rPr>
        <sz val="12"/>
        <rFont val="Arial"/>
        <family val="2"/>
      </rPr>
      <t>1098</t>
    </r>
  </si>
  <si>
    <r>
      <t>Urmis No:</t>
    </r>
    <r>
      <rPr>
        <sz val="12"/>
        <rFont val="Arial"/>
        <family val="2"/>
      </rPr>
      <t xml:space="preserve"> 1098</t>
    </r>
  </si>
  <si>
    <t>Beef, chuck, under blade center steak, boneless, Denver Cut, trimmed to 0" fat, select</t>
  </si>
  <si>
    <t>Beef, chuck, under blade center steak, boneless, Denver Cut, trimmed to 0" fat, choice</t>
  </si>
  <si>
    <r>
      <t xml:space="preserve">NDB No : </t>
    </r>
    <r>
      <rPr>
        <sz val="12"/>
        <rFont val="Arial"/>
        <family val="2"/>
      </rPr>
      <t>23110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Lean and Fat, raw; 23107 Lean and Fat, cooked, grilled; 13354 Lean Only, cooked, grilled  </t>
    </r>
  </si>
  <si>
    <r>
      <t xml:space="preserve">NDB No: </t>
    </r>
    <r>
      <rPr>
        <sz val="12"/>
        <rFont val="Arial"/>
        <family val="2"/>
      </rPr>
      <t xml:space="preserve">23109 Lean and Fat, raw; 23106 Lean and Fat, cooked, grilled; 13352 Lean Only, cooked, grilled     </t>
    </r>
  </si>
  <si>
    <t>Beef, round, top round, steak, trimmed to 1/8” fat, select</t>
  </si>
  <si>
    <t>10</t>
  </si>
  <si>
    <t>Beef, round, top round, steak, trimmed to 1/8” fat, choice</t>
  </si>
  <si>
    <t>Beef, chuck, short ribs, boneless, trimmed to 0" fat, select</t>
  </si>
  <si>
    <r>
      <t xml:space="preserve">Urmis No: </t>
    </r>
    <r>
      <rPr>
        <sz val="12"/>
        <rFont val="Arial"/>
        <family val="2"/>
      </rPr>
      <t>1127</t>
    </r>
  </si>
  <si>
    <r>
      <t xml:space="preserve">NDB No : </t>
    </r>
    <r>
      <rPr>
        <sz val="12"/>
        <rFont val="Arial"/>
        <family val="2"/>
      </rPr>
      <t>23130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Lean and Fat, raw; 23127 Lean and Fat, cooked, braised; 13981 Lean Only, cooked, braised  </t>
    </r>
  </si>
  <si>
    <t>Beef, chuck, short ribs, boneless, trimmed to 0" fat, choice</t>
  </si>
  <si>
    <r>
      <t xml:space="preserve">NDB No : </t>
    </r>
    <r>
      <rPr>
        <sz val="12"/>
        <rFont val="Arial"/>
        <family val="2"/>
      </rPr>
      <t>23129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Lean and Fat, raw; 23126 Lean and Fat, cooked, braised; 13980 Lean Only, cooked, braised  </t>
    </r>
  </si>
  <si>
    <r>
      <t xml:space="preserve">Urmis No: </t>
    </r>
    <r>
      <rPr>
        <sz val="12"/>
        <rFont val="Arial"/>
        <family val="2"/>
      </rPr>
      <t xml:space="preserve"> 1388</t>
    </r>
  </si>
  <si>
    <r>
      <t xml:space="preserve">Urmis No:  </t>
    </r>
    <r>
      <rPr>
        <sz val="12"/>
        <rFont val="Arial"/>
        <family val="2"/>
      </rPr>
      <t>1388</t>
    </r>
  </si>
  <si>
    <t>1/0/0</t>
  </si>
  <si>
    <r>
      <t xml:space="preserve">NDB No: </t>
    </r>
    <r>
      <rPr>
        <sz val="12"/>
        <rFont val="Arial"/>
        <family val="2"/>
      </rPr>
      <t xml:space="preserve">23036 Lean and Fat, raw; 23065 Lean and Fat, cooked, grilled; </t>
    </r>
  </si>
  <si>
    <r>
      <t xml:space="preserve">NDB No: </t>
    </r>
    <r>
      <rPr>
        <sz val="12"/>
        <rFont val="Arial"/>
        <family val="2"/>
      </rPr>
      <t xml:space="preserve"> 23051 Lean and Fat, raw; 23052 Lean and Fat, cooked, grilled       </t>
    </r>
  </si>
  <si>
    <t>Beef, rib, small end (ribs 10-12), trimmed to 1/8" fat, select</t>
  </si>
  <si>
    <r>
      <t>NDB No :</t>
    </r>
    <r>
      <rPr>
        <sz val="12"/>
        <rFont val="Arial"/>
        <family val="2"/>
      </rPr>
      <t xml:space="preserve"> 13856 Lean and Fat, raw; 13857 Lean and fat, cooked; 23586 Lean and fat, raw</t>
    </r>
  </si>
  <si>
    <t>Beef, rib, small end (ribs 10-12), trimmed to 1/8" fat, choice</t>
  </si>
  <si>
    <r>
      <t xml:space="preserve">NDB No :  </t>
    </r>
    <r>
      <rPr>
        <sz val="12"/>
        <rFont val="Arial"/>
        <family val="2"/>
      </rPr>
      <t>13853 Lean and Fat, raw; 13854 Lean and fat, cooked; 23626 Lean and fat, raw</t>
    </r>
  </si>
  <si>
    <r>
      <t xml:space="preserve">Urmis No: </t>
    </r>
    <r>
      <rPr>
        <sz val="12"/>
        <rFont val="Arial"/>
        <family val="2"/>
      </rPr>
      <t>1239</t>
    </r>
  </si>
  <si>
    <t>Beef, round, outside round, bottom round (Biceps femoris), steak, trimmed to 0" fat, select</t>
  </si>
  <si>
    <t>Beef, round, outside round, bottom round (Biceps femoris), steak, trimmed to 0" fat, choice</t>
  </si>
  <si>
    <t>Beef, chuck, shoulder clod, shoulder tender (Teres major), medallion, trimmed to 0" fat, select</t>
  </si>
  <si>
    <t>Beef, chuck, shoulder clod, shoulder tender (Teres major), medallion, trimmed to 0" fat, choice</t>
  </si>
  <si>
    <t>Beef, chuck, shoulder clod, top blade (Infraspinatus), steak, trimmed to 0" fat, select</t>
  </si>
  <si>
    <t>Beef, chuck, shoulder clod, top blade (Infraspinatus), steak, trimmed to 0" fat, choice</t>
  </si>
  <si>
    <t>Beef, chuck, shoulder top and center (Triceps brachii), steak, trimmed to 0" fat, select</t>
  </si>
  <si>
    <t>Beef, chuck, shoulder top and center (Triceps brachii), steak, trimmed to 0" fat, choice</t>
  </si>
  <si>
    <r>
      <t xml:space="preserve">NDB No : </t>
    </r>
    <r>
      <rPr>
        <sz val="11"/>
        <rFont val="Arial"/>
        <family val="2"/>
      </rPr>
      <t xml:space="preserve">23112 Lean and Fat, raw; 23133 Lean and Fat, cooked, braised; 23082 Lean Only, cooked, braised  </t>
    </r>
  </si>
  <si>
    <r>
      <t xml:space="preserve">NDB No : </t>
    </r>
    <r>
      <rPr>
        <sz val="11"/>
        <rFont val="Arial"/>
        <family val="2"/>
      </rPr>
      <t xml:space="preserve">23111 Lean and Fat, raw; 23132 Lean and Fat, cooked, braised; 23081 Lean Only, cooked, braised </t>
    </r>
  </si>
  <si>
    <r>
      <t xml:space="preserve">NDB No : </t>
    </r>
    <r>
      <rPr>
        <sz val="11"/>
        <rFont val="Arial"/>
        <family val="2"/>
      </rPr>
      <t xml:space="preserve">23112 Lean and Fat, raw; 23536 Lean and Fat, cooked, grilled; 13946 Lean Only, cooked, grilled </t>
    </r>
  </si>
  <si>
    <r>
      <t xml:space="preserve">NDB No : </t>
    </r>
    <r>
      <rPr>
        <sz val="11"/>
        <rFont val="Arial"/>
        <family val="2"/>
      </rPr>
      <t xml:space="preserve">23111 Lean and Fat, raw; 23533 Lean and Fat, cooked, grilled; 13943 Lean Only, cooked, grilled </t>
    </r>
  </si>
  <si>
    <t>Beef, round, top round steak, boneless, trimmed to 0" fat, select</t>
  </si>
  <si>
    <r>
      <t>Vitamin B</t>
    </r>
    <r>
      <rPr>
        <vertAlign val="subscript"/>
        <sz val="9"/>
        <rFont val="Arial"/>
        <family val="2"/>
      </rPr>
      <t>6</t>
    </r>
  </si>
  <si>
    <r>
      <t>Vitamin B</t>
    </r>
    <r>
      <rPr>
        <vertAlign val="subscript"/>
        <sz val="9"/>
        <rFont val="Arial"/>
        <family val="2"/>
      </rPr>
      <t>12</t>
    </r>
  </si>
  <si>
    <r>
      <t xml:space="preserve">Urmis No: </t>
    </r>
    <r>
      <rPr>
        <sz val="11"/>
        <rFont val="Arial"/>
        <family val="2"/>
      </rPr>
      <t>1553</t>
    </r>
  </si>
  <si>
    <r>
      <t xml:space="preserve">NDB No : </t>
    </r>
    <r>
      <rPr>
        <sz val="11"/>
        <rFont val="Arial"/>
        <family val="2"/>
      </rPr>
      <t>23326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Lean and Fat, raw; 13969 Lean and Fat, cooked, grilled; 13491 Lean Only, cooked, grilled  </t>
    </r>
  </si>
  <si>
    <t>Common names</t>
  </si>
  <si>
    <t>4/7/7</t>
  </si>
  <si>
    <t>Beef, round, top round steak, boneless, trimmed to 0" fat, choice</t>
  </si>
  <si>
    <t>12/0/0</t>
  </si>
  <si>
    <r>
      <t>NDB No :</t>
    </r>
    <r>
      <rPr>
        <sz val="11"/>
        <rFont val="Arial"/>
        <family val="2"/>
      </rPr>
      <t xml:space="preserve"> 23325 Lean and Fat, raw; 13968 Lean and Fat, cooked, grilled; 13492 Lean Only, cooked, grilled  </t>
    </r>
  </si>
  <si>
    <t>7</t>
  </si>
  <si>
    <t>24/0/0</t>
  </si>
  <si>
    <t>Beef, round, eye of round steak, boneless, trimmed to 0" fat, select</t>
  </si>
  <si>
    <t>Beef, round, eye of round steak, boneless, trimmed to 0" fat, choice</t>
  </si>
  <si>
    <r>
      <t xml:space="preserve">NDB No : </t>
    </r>
    <r>
      <rPr>
        <sz val="11"/>
        <rFont val="Arial"/>
        <family val="2"/>
      </rPr>
      <t>23335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Lean and Fat, raw; 23353 Lean and Fat, cooked, grilled; 23383 Lean Only, cooked, grilled  </t>
    </r>
  </si>
  <si>
    <r>
      <t>NDB No :</t>
    </r>
    <r>
      <rPr>
        <sz val="11"/>
        <rFont val="Arial"/>
        <family val="2"/>
      </rPr>
      <t xml:space="preserve"> 23334 Lean and Fat, raw; 23352 Lean and Fat, cooked, grilled; 23382 Lean Only, cooked, grilled  </t>
    </r>
  </si>
  <si>
    <t>Urmis No: 2296</t>
  </si>
  <si>
    <t>Beef, loin, top loin, steak, trimmed to 1/8” fat, choice</t>
  </si>
  <si>
    <r>
      <t xml:space="preserve">Common names: </t>
    </r>
    <r>
      <rPr>
        <sz val="11.5"/>
        <rFont val="Arial"/>
        <family val="2"/>
      </rPr>
      <t xml:space="preserve"> Kansas City Strip, New York Strip, Club Steak, Boneless Strip Steak</t>
    </r>
  </si>
  <si>
    <r>
      <t>Vitamin B</t>
    </r>
    <r>
      <rPr>
        <sz val="6"/>
        <rFont val="Arial"/>
        <family val="2"/>
      </rPr>
      <t>6</t>
    </r>
  </si>
  <si>
    <r>
      <t>Vitamin B</t>
    </r>
    <r>
      <rPr>
        <sz val="6"/>
        <rFont val="Arial"/>
        <family val="2"/>
      </rPr>
      <t>12</t>
    </r>
  </si>
  <si>
    <t>Beef, loin, tenderloin steak, boneless, trimmed to 0" fat, select</t>
  </si>
  <si>
    <r>
      <t xml:space="preserve">Urmis No: </t>
    </r>
    <r>
      <rPr>
        <sz val="11.5"/>
        <rFont val="Arial"/>
        <family val="2"/>
      </rPr>
      <t>1388</t>
    </r>
  </si>
  <si>
    <r>
      <t xml:space="preserve">NDB No: </t>
    </r>
    <r>
      <rPr>
        <sz val="11.5"/>
        <rFont val="Arial"/>
        <family val="2"/>
      </rPr>
      <t>23344 Lean and Fat, raw; 13441 Lean and Fat, cooked, grilled; 13444 Lean only, cooked, grilled</t>
    </r>
  </si>
  <si>
    <r>
      <t xml:space="preserve">Common names: </t>
    </r>
    <r>
      <rPr>
        <sz val="11.5"/>
        <rFont val="Arial"/>
        <family val="2"/>
      </rPr>
      <t xml:space="preserve"> Beef Medallions, Filet Mignon, Tenderloin Steak</t>
    </r>
  </si>
  <si>
    <t>Beef, loin, tenderloin steak, boneless, trimmed to 0" fat, choice</t>
  </si>
  <si>
    <r>
      <t xml:space="preserve">Urmis No: </t>
    </r>
    <r>
      <rPr>
        <sz val="11.5"/>
        <rFont val="Arial"/>
        <family val="2"/>
      </rPr>
      <t>2203</t>
    </r>
  </si>
  <si>
    <r>
      <t xml:space="preserve">NDB No: </t>
    </r>
    <r>
      <rPr>
        <sz val="11.5"/>
        <rFont val="Arial"/>
        <family val="2"/>
      </rPr>
      <t>23343 Lean and Fat, raw; 13440 Lean and Fat, cooked, grilled; 13443 Lean only, cooked, grilled</t>
    </r>
  </si>
  <si>
    <r>
      <t xml:space="preserve">Common names: </t>
    </r>
    <r>
      <rPr>
        <sz val="11.5"/>
        <rFont val="Arial"/>
        <family val="2"/>
      </rPr>
      <t xml:space="preserve">  Beef Medallions, Filet Mignon, Tenderloin Steak</t>
    </r>
  </si>
  <si>
    <t xml:space="preserve"> 115g</t>
  </si>
  <si>
    <t>Beef, loin, top loin steak, trimmed to 0" fat, select</t>
  </si>
  <si>
    <r>
      <t xml:space="preserve">Urmis No: </t>
    </r>
    <r>
      <rPr>
        <sz val="11.5"/>
        <rFont val="Arial"/>
        <family val="2"/>
      </rPr>
      <t>1404</t>
    </r>
  </si>
  <si>
    <r>
      <t xml:space="preserve">NDB No: </t>
    </r>
    <r>
      <rPr>
        <sz val="11.5"/>
        <rFont val="Arial"/>
        <family val="2"/>
      </rPr>
      <t>23341 Lean and Fat, raw; 13447 Lean and Fat, cooked, grilled; 13450 Lean only, cooked, grilled</t>
    </r>
  </si>
  <si>
    <r>
      <t xml:space="preserve">Urmis No: </t>
    </r>
    <r>
      <rPr>
        <sz val="12"/>
        <rFont val="Arial"/>
        <family val="2"/>
      </rPr>
      <t>1404</t>
    </r>
  </si>
  <si>
    <t>Vitamin B6</t>
  </si>
  <si>
    <t>Vitamin B12</t>
  </si>
  <si>
    <t>Beef, loin, top loin steak, trimmed to 0" fat, choice</t>
  </si>
  <si>
    <r>
      <t xml:space="preserve">Urmis No: </t>
    </r>
    <r>
      <rPr>
        <sz val="11.5"/>
        <rFont val="Arial"/>
        <family val="2"/>
      </rPr>
      <t>2219</t>
    </r>
  </si>
  <si>
    <r>
      <t xml:space="preserve">NDB No: </t>
    </r>
    <r>
      <rPr>
        <sz val="11.5"/>
        <rFont val="Arial"/>
        <family val="2"/>
      </rPr>
      <t>23340 Lean and Fat, raw; 13446 Lean and Fat, cooked, grilled; 13449 Lean only, cooked, grilled</t>
    </r>
  </si>
  <si>
    <r>
      <t xml:space="preserve">Common names: </t>
    </r>
    <r>
      <rPr>
        <sz val="11.5"/>
        <rFont val="Arial"/>
        <family val="2"/>
      </rPr>
      <t xml:space="preserve">  Kansas City Strip, New York Strip, Club Steak, Boneless Strip Steak</t>
    </r>
  </si>
  <si>
    <t>Beef,loin, top loin, steak, trimmed to 1/8” fat, select</t>
  </si>
  <si>
    <r>
      <t xml:space="preserve">NDB No : </t>
    </r>
    <r>
      <rPr>
        <sz val="12"/>
        <rFont val="Arial"/>
        <family val="2"/>
      </rPr>
      <t xml:space="preserve">  23387 Lean and Fat, raw; 23390 Lean and Fat, cooked, grilled; 23393 Lean Only, cooked, grilled</t>
    </r>
  </si>
  <si>
    <r>
      <t xml:space="preserve">Common names: </t>
    </r>
    <r>
      <rPr>
        <sz val="12"/>
        <rFont val="Arial"/>
        <family val="2"/>
      </rPr>
      <t>:  Kansas City Strip, New York Strip, Club Steak, Boneless Strip Steak</t>
    </r>
  </si>
  <si>
    <r>
      <t xml:space="preserve">Urmis No: </t>
    </r>
    <r>
      <rPr>
        <sz val="12"/>
        <rFont val="Arial"/>
        <family val="2"/>
      </rPr>
      <t>2219</t>
    </r>
  </si>
  <si>
    <r>
      <t xml:space="preserve">NDB No : </t>
    </r>
    <r>
      <rPr>
        <sz val="12"/>
        <rFont val="Arial"/>
        <family val="2"/>
      </rPr>
      <t xml:space="preserve"> 23395  Lean and Fat, raw; 23389 Lean and Fat, cooked, grilled; 23392 Lean Only, cooked, grilled</t>
    </r>
  </si>
  <si>
    <r>
      <t xml:space="preserve">Common names: </t>
    </r>
    <r>
      <rPr>
        <sz val="12"/>
        <rFont val="Arial"/>
        <family val="2"/>
      </rPr>
      <t>Kansas City Strip, New York Strip, Club Steak, Boneless Strip Steak</t>
    </r>
  </si>
  <si>
    <r>
      <t>N</t>
    </r>
    <r>
      <rPr>
        <b/>
        <vertAlign val="superscript"/>
        <sz val="12"/>
        <rFont val="Times New Roman"/>
        <family val="1"/>
      </rPr>
      <t>[1]</t>
    </r>
  </si>
  <si>
    <t>[2] Source codes:  SC =1 – Analytical data, SC= 4 – Imputed data and # of observations set at 0, SC=7 - Assumed zero</t>
  </si>
  <si>
    <t>[1] For some items, the number of observations may differ for lean and fat raw, lean and fat cooked, and lean only cooked.  In these cases, the N values for each of the preparations are shown respectively.   An N of zero represents an estimated or calculated value.</t>
  </si>
  <si>
    <r>
      <t>Source Code</t>
    </r>
    <r>
      <rPr>
        <b/>
        <vertAlign val="superscript"/>
        <sz val="9.5"/>
        <rFont val="Arial"/>
        <family val="2"/>
      </rPr>
      <t>[2]</t>
    </r>
  </si>
  <si>
    <r>
      <t>Source Code</t>
    </r>
    <r>
      <rPr>
        <b/>
        <vertAlign val="superscript"/>
        <sz val="11"/>
        <rFont val="Arial"/>
        <family val="2"/>
      </rPr>
      <t>[2]</t>
    </r>
  </si>
  <si>
    <r>
      <t xml:space="preserve">NDB No : </t>
    </r>
    <r>
      <rPr>
        <sz val="11"/>
        <rFont val="Arial"/>
        <family val="2"/>
      </rPr>
      <t xml:space="preserve">13898 Lean and Fat, raw; 13900 Lean and Fat, cooked, broiled; 23592 Lean Only, cooked, broiled  </t>
    </r>
  </si>
  <si>
    <r>
      <t xml:space="preserve">Common names: </t>
    </r>
    <r>
      <rPr>
        <sz val="11"/>
        <rFont val="Arial"/>
        <family val="2"/>
      </rPr>
      <t>London Broil, Minute Steak, Round Steak</t>
    </r>
  </si>
  <si>
    <r>
      <t xml:space="preserve">Urmis No: </t>
    </r>
    <r>
      <rPr>
        <sz val="11"/>
        <rFont val="Arial"/>
        <family val="2"/>
      </rPr>
      <t>2368</t>
    </r>
  </si>
  <si>
    <r>
      <t xml:space="preserve">NDB No : </t>
    </r>
    <r>
      <rPr>
        <sz val="11"/>
        <rFont val="Arial"/>
        <family val="2"/>
      </rPr>
      <t xml:space="preserve">13894 Lean and Fat, raw; 13896  Lean and Fat, cooked, broiled; 23621 Lean Only, cooked, broiled  </t>
    </r>
  </si>
  <si>
    <r>
      <t xml:space="preserve">Urmis No: </t>
    </r>
    <r>
      <rPr>
        <sz val="11"/>
        <rFont val="Arial"/>
        <family val="2"/>
      </rPr>
      <t xml:space="preserve">1481 </t>
    </r>
  </si>
</sst>
</file>

<file path=xl/styles.xml><?xml version="1.0" encoding="utf-8"?>
<styleSheet xmlns="http://schemas.openxmlformats.org/spreadsheetml/2006/main">
  <numFmts count="1">
    <numFmt numFmtId="164" formatCode="0.0"/>
  </numFmts>
  <fonts count="44"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i/>
      <sz val="12"/>
      <name val="Times New Roman"/>
      <family val="1"/>
    </font>
    <font>
      <sz val="10"/>
      <name val="Times New Roman"/>
      <family val="1"/>
    </font>
    <font>
      <sz val="10"/>
      <color indexed="8"/>
      <name val="Arial"/>
      <family val="2"/>
    </font>
    <font>
      <vertAlign val="subscript"/>
      <sz val="10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12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b/>
      <vertAlign val="superscript"/>
      <sz val="11"/>
      <name val="Arial"/>
      <family val="2"/>
    </font>
    <font>
      <i/>
      <sz val="11"/>
      <name val="Times New Roman"/>
      <family val="1"/>
    </font>
    <font>
      <sz val="11"/>
      <name val="Times New Roman"/>
      <family val="1"/>
    </font>
    <font>
      <sz val="9"/>
      <name val="Arial"/>
      <family val="2"/>
    </font>
    <font>
      <sz val="9"/>
      <color indexed="8"/>
      <name val="Arial"/>
      <family val="2"/>
    </font>
    <font>
      <vertAlign val="subscript"/>
      <sz val="9"/>
      <name val="Arial"/>
      <family val="2"/>
    </font>
    <font>
      <b/>
      <sz val="12.5"/>
      <name val="Arial"/>
      <family val="2"/>
    </font>
    <font>
      <sz val="12.5"/>
      <name val="Arial"/>
      <family val="2"/>
    </font>
    <font>
      <sz val="11"/>
      <name val="Calibri"/>
      <family val="2"/>
    </font>
    <font>
      <sz val="11.5"/>
      <name val="Arial"/>
      <family val="2"/>
    </font>
    <font>
      <sz val="6"/>
      <name val="Arial"/>
      <family val="2"/>
    </font>
    <font>
      <sz val="6"/>
      <name val="Calibri"/>
      <family val="2"/>
    </font>
    <font>
      <b/>
      <sz val="13.5"/>
      <name val="Arial"/>
      <family val="2"/>
    </font>
    <font>
      <b/>
      <sz val="11.5"/>
      <name val="Arial"/>
      <family val="2"/>
    </font>
    <font>
      <b/>
      <sz val="11.5"/>
      <name val="Times New Roman"/>
      <family val="1"/>
    </font>
    <font>
      <sz val="11.5"/>
      <name val="Times New Roman"/>
      <family val="1"/>
    </font>
    <font>
      <b/>
      <sz val="9.5"/>
      <name val="Arial"/>
      <family val="2"/>
    </font>
    <font>
      <sz val="9.5"/>
      <name val="Arial"/>
      <family val="2"/>
    </font>
    <font>
      <i/>
      <sz val="11.5"/>
      <name val="Times New Roman"/>
      <family val="1"/>
    </font>
    <font>
      <b/>
      <vertAlign val="superscript"/>
      <sz val="9.5"/>
      <name val="Arial"/>
      <family val="2"/>
    </font>
    <font>
      <i/>
      <sz val="11.5"/>
      <name val="Arial"/>
      <family val="2"/>
    </font>
    <font>
      <b/>
      <vertAlign val="superscript"/>
      <sz val="12"/>
      <name val="Times New Roman"/>
      <family val="1"/>
    </font>
    <font>
      <sz val="12"/>
      <name val="Calibri"/>
      <family val="2"/>
    </font>
    <font>
      <vertAlign val="superscript"/>
      <sz val="9"/>
      <name val="Arial"/>
      <family val="2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325">
    <xf numFmtId="0" fontId="0" fillId="0" borderId="0" xfId="0"/>
    <xf numFmtId="0" fontId="0" fillId="0" borderId="0" xfId="0" applyBorder="1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left" vertical="center" shrinkToFit="1"/>
    </xf>
    <xf numFmtId="49" fontId="9" fillId="0" borderId="4" xfId="0" applyNumberFormat="1" applyFont="1" applyBorder="1" applyAlignment="1">
      <alignment horizontal="left" vertical="center" shrinkToFit="1"/>
    </xf>
    <xf numFmtId="49" fontId="6" fillId="0" borderId="4" xfId="0" applyNumberFormat="1" applyFont="1" applyBorder="1" applyAlignment="1">
      <alignment horizontal="left" vertical="center" shrinkToFit="1"/>
    </xf>
    <xf numFmtId="0" fontId="0" fillId="0" borderId="0" xfId="0" applyAlignment="1">
      <alignment horizontal="center" vertical="center"/>
    </xf>
    <xf numFmtId="49" fontId="6" fillId="0" borderId="4" xfId="0" applyNumberFormat="1" applyFont="1" applyBorder="1" applyAlignment="1">
      <alignment horizontal="left" vertical="center" wrapText="1"/>
    </xf>
    <xf numFmtId="49" fontId="9" fillId="0" borderId="4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shrinkToFit="1"/>
    </xf>
    <xf numFmtId="0" fontId="9" fillId="0" borderId="4" xfId="0" applyFont="1" applyBorder="1" applyAlignment="1">
      <alignment horizontal="left" vertical="center" shrinkToFi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49" fontId="5" fillId="0" borderId="7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vertical="center" shrinkToFit="1"/>
    </xf>
    <xf numFmtId="49" fontId="9" fillId="0" borderId="4" xfId="0" applyNumberFormat="1" applyFont="1" applyBorder="1" applyAlignment="1">
      <alignment vertical="center" shrinkToFit="1"/>
    </xf>
    <xf numFmtId="49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 shrinkToFit="1"/>
    </xf>
    <xf numFmtId="0" fontId="6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shrinkToFi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9" fillId="0" borderId="4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49" fontId="13" fillId="0" borderId="4" xfId="1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13" fillId="0" borderId="5" xfId="1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4" fillId="0" borderId="5" xfId="0" applyNumberFormat="1" applyFont="1" applyBorder="1" applyAlignment="1">
      <alignment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49" fontId="9" fillId="0" borderId="4" xfId="1" applyNumberFormat="1" applyFont="1" applyFill="1" applyBorder="1" applyAlignment="1">
      <alignment horizontal="center" vertical="center" wrapText="1"/>
    </xf>
    <xf numFmtId="49" fontId="9" fillId="0" borderId="5" xfId="1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1" fontId="13" fillId="0" borderId="4" xfId="1" applyNumberFormat="1" applyFont="1" applyFill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1" fontId="13" fillId="0" borderId="5" xfId="1" applyNumberFormat="1" applyFont="1" applyFill="1" applyBorder="1" applyAlignment="1">
      <alignment horizontal="center" vertical="center" wrapText="1"/>
    </xf>
    <xf numFmtId="2" fontId="13" fillId="0" borderId="5" xfId="1" applyNumberFormat="1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164" fontId="13" fillId="0" borderId="5" xfId="1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shrinkToFit="1"/>
    </xf>
    <xf numFmtId="0" fontId="6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4" xfId="0" applyFont="1" applyBorder="1" applyAlignment="1">
      <alignment vertical="center" shrinkToFit="1"/>
    </xf>
    <xf numFmtId="0" fontId="23" fillId="0" borderId="4" xfId="0" applyFont="1" applyBorder="1" applyAlignment="1">
      <alignment horizontal="center" vertical="center" wrapText="1"/>
    </xf>
    <xf numFmtId="1" fontId="24" fillId="0" borderId="4" xfId="1" applyNumberFormat="1" applyFont="1" applyFill="1" applyBorder="1" applyAlignment="1">
      <alignment horizontal="center" vertical="center" wrapText="1"/>
    </xf>
    <xf numFmtId="1" fontId="23" fillId="0" borderId="4" xfId="0" applyNumberFormat="1" applyFont="1" applyBorder="1" applyAlignment="1">
      <alignment horizontal="center" vertical="center" wrapText="1"/>
    </xf>
    <xf numFmtId="0" fontId="24" fillId="0" borderId="5" xfId="0" applyFont="1" applyBorder="1" applyAlignment="1">
      <alignment vertical="center" shrinkToFit="1"/>
    </xf>
    <xf numFmtId="0" fontId="23" fillId="0" borderId="5" xfId="0" applyFont="1" applyBorder="1" applyAlignment="1">
      <alignment horizontal="center" vertical="center" wrapText="1"/>
    </xf>
    <xf numFmtId="0" fontId="24" fillId="0" borderId="5" xfId="1" applyFont="1" applyFill="1" applyBorder="1" applyAlignment="1">
      <alignment horizontal="center" vertical="center" wrapText="1"/>
    </xf>
    <xf numFmtId="1" fontId="24" fillId="0" borderId="5" xfId="1" applyNumberFormat="1" applyFont="1" applyFill="1" applyBorder="1" applyAlignment="1">
      <alignment horizontal="center" vertical="center" wrapText="1"/>
    </xf>
    <xf numFmtId="2" fontId="24" fillId="0" borderId="5" xfId="1" applyNumberFormat="1" applyFont="1" applyFill="1" applyBorder="1" applyAlignment="1">
      <alignment horizontal="center" vertical="center" wrapText="1"/>
    </xf>
    <xf numFmtId="2" fontId="23" fillId="0" borderId="4" xfId="0" applyNumberFormat="1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64" fontId="24" fillId="0" borderId="5" xfId="1" applyNumberFormat="1" applyFont="1" applyFill="1" applyBorder="1" applyAlignment="1">
      <alignment horizontal="center" vertical="center" wrapText="1"/>
    </xf>
    <xf numFmtId="164" fontId="23" fillId="0" borderId="4" xfId="0" applyNumberFormat="1" applyFont="1" applyBorder="1" applyAlignment="1">
      <alignment horizontal="center" vertical="center" wrapText="1"/>
    </xf>
    <xf numFmtId="0" fontId="23" fillId="0" borderId="5" xfId="0" applyFont="1" applyBorder="1" applyAlignment="1">
      <alignment vertical="center" shrinkToFit="1"/>
    </xf>
    <xf numFmtId="0" fontId="17" fillId="0" borderId="4" xfId="0" applyFont="1" applyBorder="1" applyAlignment="1">
      <alignment vertical="center" wrapText="1"/>
    </xf>
    <xf numFmtId="164" fontId="24" fillId="0" borderId="4" xfId="1" applyNumberFormat="1" applyFont="1" applyFill="1" applyBorder="1" applyAlignment="1">
      <alignment horizontal="center" vertical="center" wrapText="1"/>
    </xf>
    <xf numFmtId="2" fontId="24" fillId="0" borderId="4" xfId="1" applyNumberFormat="1" applyFont="1" applyFill="1" applyBorder="1" applyAlignment="1">
      <alignment horizontal="center" vertical="center" wrapText="1"/>
    </xf>
    <xf numFmtId="49" fontId="24" fillId="0" borderId="4" xfId="1" applyNumberFormat="1" applyFont="1" applyFill="1" applyBorder="1" applyAlignment="1">
      <alignment horizontal="center" vertical="center" wrapText="1"/>
    </xf>
    <xf numFmtId="49" fontId="24" fillId="0" borderId="5" xfId="1" applyNumberFormat="1" applyFont="1" applyFill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0" fontId="36" fillId="0" borderId="30" xfId="0" applyFont="1" applyBorder="1" applyAlignment="1">
      <alignment horizontal="center" vertical="center" wrapText="1"/>
    </xf>
    <xf numFmtId="0" fontId="34" fillId="0" borderId="30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 wrapText="1"/>
    </xf>
    <xf numFmtId="0" fontId="37" fillId="0" borderId="30" xfId="0" applyFont="1" applyBorder="1" applyAlignment="1">
      <alignment vertical="center" wrapText="1"/>
    </xf>
    <xf numFmtId="0" fontId="6" fillId="0" borderId="0" xfId="0" applyFont="1"/>
    <xf numFmtId="0" fontId="29" fillId="0" borderId="30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8" fillId="0" borderId="30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3" fillId="0" borderId="30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2" fillId="0" borderId="30" xfId="0" applyFont="1" applyBorder="1" applyAlignment="1">
      <alignment horizontal="left" vertical="center" wrapText="1"/>
    </xf>
    <xf numFmtId="0" fontId="42" fillId="0" borderId="30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4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33" fillId="0" borderId="34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" fontId="9" fillId="0" borderId="4" xfId="1" applyNumberFormat="1" applyFont="1" applyFill="1" applyBorder="1" applyAlignment="1">
      <alignment horizontal="center" vertical="center" wrapText="1"/>
    </xf>
    <xf numFmtId="1" fontId="9" fillId="0" borderId="5" xfId="1" applyNumberFormat="1" applyFont="1" applyFill="1" applyBorder="1" applyAlignment="1">
      <alignment horizontal="center" vertical="center" wrapText="1"/>
    </xf>
    <xf numFmtId="2" fontId="9" fillId="0" borderId="5" xfId="1" applyNumberFormat="1" applyFont="1" applyFill="1" applyBorder="1" applyAlignment="1">
      <alignment horizontal="center" vertical="center" wrapText="1"/>
    </xf>
    <xf numFmtId="2" fontId="9" fillId="0" borderId="4" xfId="1" applyNumberFormat="1" applyFont="1" applyFill="1" applyBorder="1" applyAlignment="1">
      <alignment horizontal="center" vertical="center" wrapText="1"/>
    </xf>
    <xf numFmtId="164" fontId="9" fillId="0" borderId="5" xfId="1" applyNumberFormat="1" applyFont="1" applyFill="1" applyBorder="1" applyAlignment="1">
      <alignment horizontal="center" vertical="center" wrapText="1"/>
    </xf>
    <xf numFmtId="164" fontId="9" fillId="0" borderId="4" xfId="1" applyNumberFormat="1" applyFont="1" applyFill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17" fillId="0" borderId="41" xfId="0" applyFont="1" applyBorder="1" applyAlignment="1">
      <alignment vertical="center" wrapText="1"/>
    </xf>
    <xf numFmtId="0" fontId="23" fillId="0" borderId="44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 wrapText="1"/>
    </xf>
    <xf numFmtId="0" fontId="23" fillId="0" borderId="40" xfId="0" applyFont="1" applyBorder="1" applyAlignment="1">
      <alignment vertical="center" shrinkToFit="1"/>
    </xf>
    <xf numFmtId="49" fontId="24" fillId="0" borderId="41" xfId="1" applyNumberFormat="1" applyFont="1" applyFill="1" applyBorder="1" applyAlignment="1">
      <alignment horizontal="center" vertical="center" wrapText="1"/>
    </xf>
    <xf numFmtId="0" fontId="24" fillId="0" borderId="46" xfId="0" applyFont="1" applyBorder="1" applyAlignment="1">
      <alignment vertical="center" shrinkToFit="1"/>
    </xf>
    <xf numFmtId="49" fontId="23" fillId="0" borderId="47" xfId="0" applyNumberFormat="1" applyFont="1" applyBorder="1" applyAlignment="1">
      <alignment horizontal="center" vertical="center" wrapText="1"/>
    </xf>
    <xf numFmtId="49" fontId="24" fillId="0" borderId="48" xfId="1" applyNumberFormat="1" applyFont="1" applyFill="1" applyBorder="1" applyAlignment="1">
      <alignment horizontal="center" vertical="center" wrapText="1"/>
    </xf>
    <xf numFmtId="0" fontId="23" fillId="0" borderId="46" xfId="0" applyFont="1" applyBorder="1" applyAlignment="1">
      <alignment vertical="center" shrinkToFit="1"/>
    </xf>
    <xf numFmtId="0" fontId="23" fillId="0" borderId="49" xfId="0" applyFont="1" applyBorder="1" applyAlignment="1">
      <alignment vertical="center" shrinkToFit="1"/>
    </xf>
    <xf numFmtId="0" fontId="23" fillId="0" borderId="50" xfId="0" applyFont="1" applyBorder="1" applyAlignment="1">
      <alignment horizontal="center" vertical="center" wrapText="1"/>
    </xf>
    <xf numFmtId="49" fontId="24" fillId="0" borderId="50" xfId="1" applyNumberFormat="1" applyFont="1" applyFill="1" applyBorder="1" applyAlignment="1">
      <alignment horizontal="center" vertical="center" wrapText="1"/>
    </xf>
    <xf numFmtId="164" fontId="24" fillId="0" borderId="50" xfId="1" applyNumberFormat="1" applyFont="1" applyFill="1" applyBorder="1" applyAlignment="1">
      <alignment horizontal="center" vertical="center" wrapText="1"/>
    </xf>
    <xf numFmtId="164" fontId="23" fillId="0" borderId="51" xfId="0" applyNumberFormat="1" applyFont="1" applyBorder="1" applyAlignment="1">
      <alignment horizontal="center" vertical="center" wrapText="1"/>
    </xf>
    <xf numFmtId="164" fontId="24" fillId="0" borderId="51" xfId="1" applyNumberFormat="1" applyFont="1" applyFill="1" applyBorder="1" applyAlignment="1">
      <alignment horizontal="center" vertical="center" wrapText="1"/>
    </xf>
    <xf numFmtId="49" fontId="24" fillId="0" borderId="52" xfId="1" applyNumberFormat="1" applyFont="1" applyFill="1" applyBorder="1" applyAlignment="1">
      <alignment horizontal="center" vertical="center" wrapText="1"/>
    </xf>
    <xf numFmtId="0" fontId="6" fillId="0" borderId="40" xfId="0" applyFont="1" applyBorder="1" applyAlignment="1">
      <alignment vertical="center" shrinkToFit="1"/>
    </xf>
    <xf numFmtId="49" fontId="9" fillId="0" borderId="41" xfId="1" applyNumberFormat="1" applyFont="1" applyFill="1" applyBorder="1" applyAlignment="1">
      <alignment horizontal="center" vertical="center" wrapText="1"/>
    </xf>
    <xf numFmtId="0" fontId="9" fillId="0" borderId="46" xfId="0" applyFont="1" applyBorder="1" applyAlignment="1">
      <alignment vertical="center" shrinkToFit="1"/>
    </xf>
    <xf numFmtId="0" fontId="6" fillId="0" borderId="47" xfId="0" applyFont="1" applyBorder="1" applyAlignment="1">
      <alignment horizontal="center" vertical="center" wrapText="1"/>
    </xf>
    <xf numFmtId="0" fontId="9" fillId="0" borderId="48" xfId="1" applyFont="1" applyFill="1" applyBorder="1" applyAlignment="1">
      <alignment horizontal="center" vertical="center" wrapText="1"/>
    </xf>
    <xf numFmtId="0" fontId="6" fillId="0" borderId="46" xfId="0" applyFont="1" applyBorder="1" applyAlignment="1">
      <alignment vertical="center" shrinkToFit="1"/>
    </xf>
    <xf numFmtId="0" fontId="6" fillId="0" borderId="49" xfId="0" applyFont="1" applyBorder="1" applyAlignment="1">
      <alignment vertical="center" shrinkToFit="1"/>
    </xf>
    <xf numFmtId="0" fontId="6" fillId="0" borderId="50" xfId="0" applyFont="1" applyBorder="1" applyAlignment="1">
      <alignment horizontal="center" vertical="center" wrapText="1"/>
    </xf>
    <xf numFmtId="49" fontId="9" fillId="0" borderId="50" xfId="1" applyNumberFormat="1" applyFont="1" applyFill="1" applyBorder="1" applyAlignment="1">
      <alignment horizontal="center" vertical="center" wrapText="1"/>
    </xf>
    <xf numFmtId="164" fontId="9" fillId="0" borderId="50" xfId="1" applyNumberFormat="1" applyFont="1" applyFill="1" applyBorder="1" applyAlignment="1">
      <alignment horizontal="center" vertical="center" wrapText="1"/>
    </xf>
    <xf numFmtId="164" fontId="6" fillId="0" borderId="51" xfId="0" applyNumberFormat="1" applyFont="1" applyBorder="1" applyAlignment="1">
      <alignment horizontal="center" vertical="center" wrapText="1"/>
    </xf>
    <xf numFmtId="164" fontId="9" fillId="0" borderId="51" xfId="1" applyNumberFormat="1" applyFont="1" applyFill="1" applyBorder="1" applyAlignment="1">
      <alignment horizontal="center" vertical="center" wrapText="1"/>
    </xf>
    <xf numFmtId="49" fontId="9" fillId="0" borderId="52" xfId="1" applyNumberFormat="1" applyFont="1" applyFill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1" fillId="0" borderId="17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wrapText="1"/>
    </xf>
    <xf numFmtId="0" fontId="23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vertical="center" wrapText="1"/>
    </xf>
    <xf numFmtId="49" fontId="2" fillId="0" borderId="0" xfId="0" applyNumberFormat="1" applyFont="1" applyBorder="1" applyAlignment="1">
      <alignment vertical="center" wrapText="1"/>
    </xf>
    <xf numFmtId="49" fontId="2" fillId="0" borderId="22" xfId="0" applyNumberFormat="1" applyFont="1" applyBorder="1" applyAlignment="1">
      <alignment vertical="center" wrapText="1"/>
    </xf>
    <xf numFmtId="0" fontId="32" fillId="0" borderId="23" xfId="0" applyFont="1" applyBorder="1" applyAlignment="1">
      <alignment horizontal="left" vertical="center" wrapText="1"/>
    </xf>
    <xf numFmtId="0" fontId="32" fillId="0" borderId="11" xfId="0" applyFont="1" applyBorder="1" applyAlignment="1">
      <alignment horizontal="left" vertical="center" wrapText="1"/>
    </xf>
    <xf numFmtId="0" fontId="32" fillId="0" borderId="24" xfId="0" applyFont="1" applyBorder="1" applyAlignment="1">
      <alignment horizontal="left" vertical="center" wrapText="1"/>
    </xf>
    <xf numFmtId="0" fontId="33" fillId="0" borderId="25" xfId="0" applyFont="1" applyBorder="1" applyAlignment="1">
      <alignment horizontal="left" vertical="center" wrapText="1"/>
    </xf>
    <xf numFmtId="0" fontId="33" fillId="0" borderId="0" xfId="0" applyFont="1" applyBorder="1" applyAlignment="1">
      <alignment horizontal="left" vertical="center" wrapText="1"/>
    </xf>
    <xf numFmtId="0" fontId="33" fillId="0" borderId="26" xfId="0" applyFont="1" applyBorder="1" applyAlignment="1">
      <alignment horizontal="left" vertical="center" wrapText="1"/>
    </xf>
    <xf numFmtId="0" fontId="33" fillId="0" borderId="27" xfId="0" applyFont="1" applyBorder="1" applyAlignment="1">
      <alignment horizontal="left" vertical="center" wrapText="1"/>
    </xf>
    <xf numFmtId="0" fontId="33" fillId="0" borderId="28" xfId="0" applyFont="1" applyBorder="1" applyAlignment="1">
      <alignment horizontal="left" vertical="center" wrapText="1"/>
    </xf>
    <xf numFmtId="0" fontId="33" fillId="0" borderId="29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center" vertical="center" wrapText="1"/>
    </xf>
    <xf numFmtId="0" fontId="42" fillId="0" borderId="30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vertical="center" wrapText="1"/>
    </xf>
    <xf numFmtId="49" fontId="2" fillId="0" borderId="13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23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" fillId="0" borderId="18" xfId="0" applyFont="1" applyBorder="1" applyAlignment="1">
      <alignment vertical="top" wrapText="1"/>
    </xf>
    <xf numFmtId="49" fontId="17" fillId="0" borderId="21" xfId="0" applyNumberFormat="1" applyFont="1" applyBorder="1" applyAlignment="1">
      <alignment vertical="center" wrapText="1"/>
    </xf>
    <xf numFmtId="49" fontId="17" fillId="0" borderId="0" xfId="0" applyNumberFormat="1" applyFont="1" applyBorder="1" applyAlignment="1">
      <alignment vertical="center" wrapText="1"/>
    </xf>
    <xf numFmtId="49" fontId="17" fillId="0" borderId="22" xfId="0" applyNumberFormat="1" applyFont="1" applyBorder="1" applyAlignment="1">
      <alignment vertical="center" wrapText="1"/>
    </xf>
    <xf numFmtId="49" fontId="8" fillId="0" borderId="16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34" fillId="0" borderId="39" xfId="0" applyFont="1" applyBorder="1" applyAlignment="1">
      <alignment horizontal="center" vertical="center" wrapText="1"/>
    </xf>
    <xf numFmtId="0" fontId="34" fillId="0" borderId="30" xfId="0" applyFont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wrapText="1"/>
    </xf>
    <xf numFmtId="0" fontId="31" fillId="0" borderId="30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33" fillId="0" borderId="53" xfId="0" applyFont="1" applyBorder="1" applyAlignment="1">
      <alignment vertical="center" wrapText="1"/>
    </xf>
    <xf numFmtId="0" fontId="33" fillId="0" borderId="28" xfId="0" applyFont="1" applyBorder="1" applyAlignment="1">
      <alignment vertical="center" wrapText="1"/>
    </xf>
    <xf numFmtId="0" fontId="33" fillId="0" borderId="54" xfId="0" applyFont="1" applyBorder="1" applyAlignment="1">
      <alignment vertical="center" wrapText="1"/>
    </xf>
    <xf numFmtId="0" fontId="32" fillId="0" borderId="17" xfId="0" applyFont="1" applyBorder="1" applyAlignment="1">
      <alignment vertical="center" wrapText="1"/>
    </xf>
    <xf numFmtId="0" fontId="32" fillId="0" borderId="20" xfId="0" applyFont="1" applyBorder="1" applyAlignment="1">
      <alignment vertical="center" wrapText="1"/>
    </xf>
    <xf numFmtId="0" fontId="32" fillId="0" borderId="18" xfId="0" applyFont="1" applyBorder="1" applyAlignment="1">
      <alignment vertical="center" wrapText="1"/>
    </xf>
    <xf numFmtId="0" fontId="33" fillId="0" borderId="21" xfId="0" applyFont="1" applyBorder="1" applyAlignment="1">
      <alignment vertical="center" wrapText="1"/>
    </xf>
    <xf numFmtId="0" fontId="33" fillId="0" borderId="0" xfId="0" applyFont="1" applyBorder="1" applyAlignment="1">
      <alignment vertical="center" wrapText="1"/>
    </xf>
    <xf numFmtId="0" fontId="33" fillId="0" borderId="22" xfId="0" applyFont="1" applyBorder="1" applyAlignment="1">
      <alignment vertical="center" wrapText="1"/>
    </xf>
    <xf numFmtId="0" fontId="33" fillId="0" borderId="39" xfId="0" applyFont="1" applyBorder="1" applyAlignment="1">
      <alignment horizontal="center" vertical="center" wrapText="1"/>
    </xf>
    <xf numFmtId="0" fontId="33" fillId="0" borderId="30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0" fontId="40" fillId="0" borderId="3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49" fontId="2" fillId="0" borderId="21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22" xfId="0" applyNumberFormat="1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7" fillId="0" borderId="27" xfId="0" applyFont="1" applyBorder="1" applyAlignment="1">
      <alignment vertical="center" wrapText="1"/>
    </xf>
    <xf numFmtId="0" fontId="18" fillId="0" borderId="28" xfId="0" applyFont="1" applyBorder="1" applyAlignment="1">
      <alignment vertical="center"/>
    </xf>
    <xf numFmtId="0" fontId="18" fillId="0" borderId="29" xfId="0" applyFont="1" applyBorder="1" applyAlignment="1">
      <alignment vertical="center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9" fontId="17" fillId="0" borderId="25" xfId="0" applyNumberFormat="1" applyFont="1" applyBorder="1" applyAlignment="1">
      <alignment vertical="center" wrapText="1"/>
    </xf>
    <xf numFmtId="0" fontId="18" fillId="0" borderId="0" xfId="0" applyFont="1" applyBorder="1" applyAlignment="1">
      <alignment vertical="center"/>
    </xf>
    <xf numFmtId="0" fontId="18" fillId="0" borderId="26" xfId="0" applyFont="1" applyBorder="1" applyAlignment="1">
      <alignment vertical="center"/>
    </xf>
    <xf numFmtId="0" fontId="26" fillId="0" borderId="23" xfId="0" applyFont="1" applyBorder="1" applyAlignment="1">
      <alignment vertical="center" wrapText="1"/>
    </xf>
    <xf numFmtId="0" fontId="27" fillId="0" borderId="11" xfId="0" applyFont="1" applyBorder="1"/>
    <xf numFmtId="0" fontId="27" fillId="0" borderId="24" xfId="0" applyFont="1" applyBorder="1"/>
    <xf numFmtId="0" fontId="27" fillId="0" borderId="11" xfId="0" applyFont="1" applyBorder="1" applyAlignment="1">
      <alignment vertical="center"/>
    </xf>
    <xf numFmtId="0" fontId="27" fillId="0" borderId="24" xfId="0" applyFont="1" applyBorder="1" applyAlignment="1">
      <alignment vertical="center"/>
    </xf>
    <xf numFmtId="0" fontId="17" fillId="0" borderId="25" xfId="0" applyFont="1" applyBorder="1" applyAlignment="1">
      <alignment vertical="center" wrapText="1"/>
    </xf>
    <xf numFmtId="0" fontId="18" fillId="0" borderId="0" xfId="0" applyFont="1" applyBorder="1"/>
    <xf numFmtId="0" fontId="18" fillId="0" borderId="26" xfId="0" applyFont="1" applyBorder="1"/>
    <xf numFmtId="0" fontId="18" fillId="0" borderId="28" xfId="0" applyFont="1" applyBorder="1"/>
    <xf numFmtId="0" fontId="18" fillId="0" borderId="29" xfId="0" applyFont="1" applyBorder="1"/>
    <xf numFmtId="0" fontId="26" fillId="0" borderId="17" xfId="0" applyFont="1" applyBorder="1" applyAlignment="1">
      <alignment vertical="center" wrapText="1"/>
    </xf>
    <xf numFmtId="0" fontId="26" fillId="0" borderId="20" xfId="0" applyFont="1" applyBorder="1" applyAlignment="1">
      <alignment vertical="center" wrapText="1"/>
    </xf>
    <xf numFmtId="0" fontId="26" fillId="0" borderId="18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7" fillId="0" borderId="22" xfId="0" applyFont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</cellXfs>
  <cellStyles count="2">
    <cellStyle name="Normal" xfId="0" builtinId="0"/>
    <cellStyle name="Normal_Denv Cut Dat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1"/>
  <sheetViews>
    <sheetView tabSelected="1" view="pageLayout" zoomScaleNormal="100" workbookViewId="0">
      <selection activeCell="A2" sqref="A2:J2"/>
    </sheetView>
  </sheetViews>
  <sheetFormatPr defaultRowHeight="13.2"/>
  <cols>
    <col min="1" max="1" width="24.44140625" style="18" customWidth="1"/>
    <col min="2" max="10" width="9.109375" style="18" customWidth="1"/>
  </cols>
  <sheetData>
    <row r="1" spans="1:10" ht="13.8" thickBot="1"/>
    <row r="2" spans="1:10" ht="35.25" customHeight="1">
      <c r="A2" s="194" t="s">
        <v>165</v>
      </c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6.5" customHeight="1">
      <c r="A3" s="197" t="s">
        <v>53</v>
      </c>
      <c r="B3" s="198"/>
      <c r="C3" s="198"/>
      <c r="D3" s="198"/>
      <c r="E3" s="198"/>
      <c r="F3" s="198"/>
      <c r="G3" s="198"/>
      <c r="H3" s="198"/>
      <c r="I3" s="198"/>
      <c r="J3" s="199"/>
    </row>
    <row r="4" spans="1:10" ht="18.75" customHeight="1">
      <c r="A4" s="197" t="s">
        <v>159</v>
      </c>
      <c r="B4" s="198"/>
      <c r="C4" s="198"/>
      <c r="D4" s="198"/>
      <c r="E4" s="198"/>
      <c r="F4" s="198"/>
      <c r="G4" s="198"/>
      <c r="H4" s="198"/>
      <c r="I4" s="198"/>
      <c r="J4" s="199"/>
    </row>
    <row r="5" spans="1:10" ht="15" customHeight="1" thickBot="1">
      <c r="A5" s="200" t="s">
        <v>54</v>
      </c>
      <c r="B5" s="201"/>
      <c r="C5" s="201"/>
      <c r="D5" s="201"/>
      <c r="E5" s="201"/>
      <c r="F5" s="201"/>
      <c r="G5" s="201"/>
      <c r="H5" s="201"/>
      <c r="I5" s="201"/>
      <c r="J5" s="199"/>
    </row>
    <row r="6" spans="1:10" ht="27" customHeight="1" thickBot="1">
      <c r="A6" s="30" t="s">
        <v>0</v>
      </c>
      <c r="B6" s="31" t="s">
        <v>1</v>
      </c>
      <c r="C6" s="20" t="s">
        <v>223</v>
      </c>
      <c r="D6" s="208" t="s">
        <v>2</v>
      </c>
      <c r="E6" s="209"/>
      <c r="F6" s="209"/>
      <c r="G6" s="210"/>
      <c r="H6" s="208" t="s">
        <v>3</v>
      </c>
      <c r="I6" s="209"/>
      <c r="J6" s="22" t="s">
        <v>51</v>
      </c>
    </row>
    <row r="7" spans="1:10" ht="14.25" customHeight="1">
      <c r="A7" s="202"/>
      <c r="B7" s="213"/>
      <c r="C7" s="202"/>
      <c r="D7" s="204" t="s">
        <v>4</v>
      </c>
      <c r="E7" s="205"/>
      <c r="F7" s="204" t="s">
        <v>5</v>
      </c>
      <c r="G7" s="205"/>
      <c r="H7" s="204" t="s">
        <v>5</v>
      </c>
      <c r="I7" s="205"/>
      <c r="J7" s="211"/>
    </row>
    <row r="8" spans="1:10" ht="16.5" customHeight="1" thickBot="1">
      <c r="A8" s="203"/>
      <c r="B8" s="214"/>
      <c r="C8" s="203"/>
      <c r="D8" s="206"/>
      <c r="E8" s="207"/>
      <c r="F8" s="206" t="s">
        <v>6</v>
      </c>
      <c r="G8" s="207"/>
      <c r="H8" s="206" t="s">
        <v>6</v>
      </c>
      <c r="I8" s="207"/>
      <c r="J8" s="212"/>
    </row>
    <row r="9" spans="1:10" ht="16.2" thickBot="1">
      <c r="A9" s="24"/>
      <c r="B9" s="25"/>
      <c r="C9" s="26"/>
      <c r="D9" s="26" t="s">
        <v>7</v>
      </c>
      <c r="E9" s="26" t="s">
        <v>8</v>
      </c>
      <c r="F9" s="26" t="s">
        <v>7</v>
      </c>
      <c r="G9" s="26" t="s">
        <v>9</v>
      </c>
      <c r="H9" s="26" t="s">
        <v>7</v>
      </c>
      <c r="I9" s="26" t="s">
        <v>9</v>
      </c>
      <c r="J9" s="27"/>
    </row>
    <row r="10" spans="1:10" s="13" customFormat="1" ht="20.100000000000001" customHeight="1" thickTop="1" thickBot="1">
      <c r="A10" s="14" t="s">
        <v>10</v>
      </c>
      <c r="B10" s="2" t="s">
        <v>11</v>
      </c>
      <c r="C10" s="3">
        <v>5</v>
      </c>
      <c r="D10" s="4">
        <v>73.277199999999993</v>
      </c>
      <c r="E10" s="4">
        <f>(D10*115)/100</f>
        <v>84.268779999999992</v>
      </c>
      <c r="F10" s="4">
        <v>65.755099999999999</v>
      </c>
      <c r="G10" s="4">
        <f>(F10*85)/100</f>
        <v>55.891835</v>
      </c>
      <c r="H10" s="4">
        <v>65.755099999999999</v>
      </c>
      <c r="I10" s="4">
        <f>(H10*85)/100</f>
        <v>55.891835</v>
      </c>
      <c r="J10" s="3">
        <v>1</v>
      </c>
    </row>
    <row r="11" spans="1:10" s="13" customFormat="1" ht="20.100000000000001" customHeight="1" thickBot="1">
      <c r="A11" s="15" t="s">
        <v>12</v>
      </c>
      <c r="B11" s="2" t="s">
        <v>13</v>
      </c>
      <c r="C11" s="3">
        <v>0</v>
      </c>
      <c r="D11" s="4">
        <v>129.1294</v>
      </c>
      <c r="E11" s="4">
        <f t="shared" ref="E11:E37" si="0">(D11*115)/100</f>
        <v>148.49881000000002</v>
      </c>
      <c r="F11" s="4">
        <v>166.27070000000001</v>
      </c>
      <c r="G11" s="4">
        <f t="shared" ref="G11:I26" si="1">(F11*85)/100</f>
        <v>141.330095</v>
      </c>
      <c r="H11" s="4">
        <v>166.27070000000001</v>
      </c>
      <c r="I11" s="4">
        <f t="shared" si="1"/>
        <v>141.330095</v>
      </c>
      <c r="J11" s="3">
        <v>4</v>
      </c>
    </row>
    <row r="12" spans="1:10" s="13" customFormat="1" ht="20.100000000000001" customHeight="1" thickBot="1">
      <c r="A12" s="15" t="s">
        <v>14</v>
      </c>
      <c r="B12" s="2" t="s">
        <v>13</v>
      </c>
      <c r="C12" s="3">
        <v>0</v>
      </c>
      <c r="D12" s="4">
        <f t="shared" ref="D12:I12" si="2">D14*9</f>
        <v>34.484400000000001</v>
      </c>
      <c r="E12" s="4">
        <f t="shared" si="2"/>
        <v>39.657060000000001</v>
      </c>
      <c r="F12" s="4">
        <f t="shared" si="2"/>
        <v>46.560600000000001</v>
      </c>
      <c r="G12" s="4">
        <f t="shared" si="2"/>
        <v>39.576509999999999</v>
      </c>
      <c r="H12" s="4">
        <f t="shared" si="2"/>
        <v>46.560600000000001</v>
      </c>
      <c r="I12" s="4">
        <f t="shared" si="2"/>
        <v>39.576509999999999</v>
      </c>
      <c r="J12" s="3">
        <v>4</v>
      </c>
    </row>
    <row r="13" spans="1:10" s="13" customFormat="1" ht="20.100000000000001" customHeight="1" thickBot="1">
      <c r="A13" s="15" t="s">
        <v>15</v>
      </c>
      <c r="B13" s="2" t="s">
        <v>11</v>
      </c>
      <c r="C13" s="3">
        <v>5</v>
      </c>
      <c r="D13" s="4">
        <v>22.147300000000001</v>
      </c>
      <c r="E13" s="4">
        <f t="shared" si="0"/>
        <v>25.469394999999999</v>
      </c>
      <c r="F13" s="4">
        <v>28.010999999999999</v>
      </c>
      <c r="G13" s="4">
        <f t="shared" si="1"/>
        <v>23.809349999999998</v>
      </c>
      <c r="H13" s="4">
        <v>28.010999999999999</v>
      </c>
      <c r="I13" s="4">
        <f t="shared" si="1"/>
        <v>23.809349999999998</v>
      </c>
      <c r="J13" s="3">
        <v>1</v>
      </c>
    </row>
    <row r="14" spans="1:10" s="13" customFormat="1" ht="20.100000000000001" customHeight="1" thickBot="1">
      <c r="A14" s="15" t="s">
        <v>16</v>
      </c>
      <c r="B14" s="2" t="s">
        <v>11</v>
      </c>
      <c r="C14" s="3">
        <v>5</v>
      </c>
      <c r="D14" s="4">
        <v>3.8315999999999999</v>
      </c>
      <c r="E14" s="4">
        <f t="shared" si="0"/>
        <v>4.4063400000000001</v>
      </c>
      <c r="F14" s="4">
        <v>5.1734</v>
      </c>
      <c r="G14" s="4">
        <f t="shared" si="1"/>
        <v>4.3973899999999997</v>
      </c>
      <c r="H14" s="4">
        <v>5.1734</v>
      </c>
      <c r="I14" s="4">
        <f t="shared" si="1"/>
        <v>4.3973899999999997</v>
      </c>
      <c r="J14" s="3">
        <v>1</v>
      </c>
    </row>
    <row r="15" spans="1:10" s="13" customFormat="1" ht="20.100000000000001" customHeight="1" thickBot="1">
      <c r="A15" s="15" t="s">
        <v>17</v>
      </c>
      <c r="B15" s="2" t="s">
        <v>11</v>
      </c>
      <c r="C15" s="3">
        <v>5</v>
      </c>
      <c r="D15" s="5">
        <v>1.0562</v>
      </c>
      <c r="E15" s="5">
        <f t="shared" si="0"/>
        <v>1.2146300000000001</v>
      </c>
      <c r="F15" s="5">
        <v>1.1953</v>
      </c>
      <c r="G15" s="5">
        <f t="shared" si="1"/>
        <v>1.016005</v>
      </c>
      <c r="H15" s="5">
        <v>1.1953</v>
      </c>
      <c r="I15" s="5">
        <f t="shared" si="1"/>
        <v>1.016005</v>
      </c>
      <c r="J15" s="3">
        <v>1</v>
      </c>
    </row>
    <row r="16" spans="1:10" s="13" customFormat="1" ht="20.100000000000001" customHeight="1" thickBot="1">
      <c r="A16" s="15" t="s">
        <v>18</v>
      </c>
      <c r="B16" s="2" t="s">
        <v>11</v>
      </c>
      <c r="C16" s="3">
        <v>0</v>
      </c>
      <c r="D16" s="4">
        <v>0</v>
      </c>
      <c r="E16" s="4">
        <f t="shared" si="0"/>
        <v>0</v>
      </c>
      <c r="F16" s="4">
        <v>0</v>
      </c>
      <c r="G16" s="4">
        <f t="shared" si="1"/>
        <v>0</v>
      </c>
      <c r="H16" s="4">
        <v>0</v>
      </c>
      <c r="I16" s="4">
        <f t="shared" si="1"/>
        <v>0</v>
      </c>
      <c r="J16" s="3">
        <v>7</v>
      </c>
    </row>
    <row r="17" spans="1:10" s="13" customFormat="1" ht="20.100000000000001" customHeight="1" thickBot="1">
      <c r="A17" s="15" t="s">
        <v>19</v>
      </c>
      <c r="B17" s="2" t="s">
        <v>11</v>
      </c>
      <c r="C17" s="3">
        <v>0</v>
      </c>
      <c r="D17" s="4">
        <v>0</v>
      </c>
      <c r="E17" s="4">
        <f t="shared" si="0"/>
        <v>0</v>
      </c>
      <c r="F17" s="4">
        <v>0</v>
      </c>
      <c r="G17" s="4">
        <f t="shared" si="1"/>
        <v>0</v>
      </c>
      <c r="H17" s="4">
        <v>0</v>
      </c>
      <c r="I17" s="4">
        <f t="shared" si="1"/>
        <v>0</v>
      </c>
      <c r="J17" s="3">
        <v>7</v>
      </c>
    </row>
    <row r="18" spans="1:10" s="13" customFormat="1" ht="20.100000000000001" customHeight="1" thickBot="1">
      <c r="A18" s="15" t="s">
        <v>20</v>
      </c>
      <c r="B18" s="2" t="s">
        <v>11</v>
      </c>
      <c r="C18" s="3">
        <v>0</v>
      </c>
      <c r="D18" s="4">
        <v>0</v>
      </c>
      <c r="E18" s="4">
        <f t="shared" si="0"/>
        <v>0</v>
      </c>
      <c r="F18" s="4">
        <v>0</v>
      </c>
      <c r="G18" s="4">
        <f t="shared" si="1"/>
        <v>0</v>
      </c>
      <c r="H18" s="4">
        <v>0</v>
      </c>
      <c r="I18" s="4">
        <f t="shared" si="1"/>
        <v>0</v>
      </c>
      <c r="J18" s="3">
        <v>7</v>
      </c>
    </row>
    <row r="19" spans="1:10" s="13" customFormat="1" ht="20.100000000000001" customHeight="1" thickBot="1">
      <c r="A19" s="15" t="s">
        <v>21</v>
      </c>
      <c r="B19" s="2" t="s">
        <v>22</v>
      </c>
      <c r="C19" s="3">
        <v>1</v>
      </c>
      <c r="D19" s="6">
        <v>5.28</v>
      </c>
      <c r="E19" s="6">
        <f t="shared" si="0"/>
        <v>6.0720000000000001</v>
      </c>
      <c r="F19" s="6">
        <v>4.8498999999999999</v>
      </c>
      <c r="G19" s="6">
        <f t="shared" si="1"/>
        <v>4.1224150000000002</v>
      </c>
      <c r="H19" s="6">
        <v>4.8498999999999999</v>
      </c>
      <c r="I19" s="6">
        <f t="shared" si="1"/>
        <v>4.1224150000000002</v>
      </c>
      <c r="J19" s="3">
        <v>1</v>
      </c>
    </row>
    <row r="20" spans="1:10" s="13" customFormat="1" ht="20.100000000000001" customHeight="1" thickBot="1">
      <c r="A20" s="15" t="s">
        <v>23</v>
      </c>
      <c r="B20" s="2" t="s">
        <v>22</v>
      </c>
      <c r="C20" s="3">
        <v>1</v>
      </c>
      <c r="D20" s="6">
        <v>2.91</v>
      </c>
      <c r="E20" s="6">
        <f t="shared" si="0"/>
        <v>3.3465000000000003</v>
      </c>
      <c r="F20" s="6">
        <v>3.1198999999999999</v>
      </c>
      <c r="G20" s="6">
        <f t="shared" si="1"/>
        <v>2.6519150000000002</v>
      </c>
      <c r="H20" s="6">
        <v>3.1198999999999999</v>
      </c>
      <c r="I20" s="6">
        <f t="shared" si="1"/>
        <v>2.6519150000000002</v>
      </c>
      <c r="J20" s="3">
        <v>1</v>
      </c>
    </row>
    <row r="21" spans="1:10" s="13" customFormat="1" ht="20.100000000000001" customHeight="1" thickBot="1">
      <c r="A21" s="15" t="s">
        <v>24</v>
      </c>
      <c r="B21" s="2" t="s">
        <v>22</v>
      </c>
      <c r="C21" s="3">
        <v>1</v>
      </c>
      <c r="D21" s="4">
        <v>61.799900000000001</v>
      </c>
      <c r="E21" s="4">
        <f t="shared" si="0"/>
        <v>71.069884999999999</v>
      </c>
      <c r="F21" s="4">
        <v>59.9</v>
      </c>
      <c r="G21" s="4">
        <f t="shared" si="1"/>
        <v>50.914999999999999</v>
      </c>
      <c r="H21" s="4">
        <v>59.9</v>
      </c>
      <c r="I21" s="4">
        <f t="shared" si="1"/>
        <v>50.914999999999999</v>
      </c>
      <c r="J21" s="3">
        <v>1</v>
      </c>
    </row>
    <row r="22" spans="1:10" s="13" customFormat="1" ht="20.100000000000001" customHeight="1" thickBot="1">
      <c r="A22" s="38" t="s">
        <v>25</v>
      </c>
      <c r="B22" s="2" t="s">
        <v>22</v>
      </c>
      <c r="C22" s="3">
        <v>0</v>
      </c>
      <c r="D22" s="4">
        <v>0</v>
      </c>
      <c r="E22" s="4">
        <f t="shared" si="0"/>
        <v>0</v>
      </c>
      <c r="F22" s="4">
        <v>0</v>
      </c>
      <c r="G22" s="4">
        <f t="shared" si="1"/>
        <v>0</v>
      </c>
      <c r="H22" s="4">
        <v>0</v>
      </c>
      <c r="I22" s="4">
        <f t="shared" si="1"/>
        <v>0</v>
      </c>
      <c r="J22" s="3">
        <v>7</v>
      </c>
    </row>
    <row r="23" spans="1:10" s="13" customFormat="1" ht="20.100000000000001" customHeight="1" thickBot="1">
      <c r="A23" s="15" t="s">
        <v>26</v>
      </c>
      <c r="B23" s="2" t="s">
        <v>27</v>
      </c>
      <c r="C23" s="3">
        <v>1</v>
      </c>
      <c r="D23" s="4">
        <v>0</v>
      </c>
      <c r="E23" s="4">
        <f t="shared" si="0"/>
        <v>0</v>
      </c>
      <c r="F23" s="4">
        <v>0</v>
      </c>
      <c r="G23" s="4">
        <f t="shared" si="1"/>
        <v>0</v>
      </c>
      <c r="H23" s="4">
        <v>0</v>
      </c>
      <c r="I23" s="4">
        <f t="shared" si="1"/>
        <v>0</v>
      </c>
      <c r="J23" s="3">
        <v>1</v>
      </c>
    </row>
    <row r="24" spans="1:10" s="13" customFormat="1" ht="20.100000000000001" customHeight="1" thickBot="1">
      <c r="A24" s="15" t="s">
        <v>28</v>
      </c>
      <c r="B24" s="2" t="s">
        <v>11</v>
      </c>
      <c r="C24" s="3">
        <v>0</v>
      </c>
      <c r="D24" s="6">
        <v>1.3997999999999999</v>
      </c>
      <c r="E24" s="6">
        <f t="shared" si="0"/>
        <v>1.6097700000000001</v>
      </c>
      <c r="F24" s="6">
        <v>1.7157</v>
      </c>
      <c r="G24" s="6">
        <f t="shared" si="1"/>
        <v>1.458345</v>
      </c>
      <c r="H24" s="6">
        <v>1.7157</v>
      </c>
      <c r="I24" s="6">
        <f t="shared" si="1"/>
        <v>1.458345</v>
      </c>
      <c r="J24" s="3">
        <v>4</v>
      </c>
    </row>
    <row r="25" spans="1:10" s="13" customFormat="1" ht="20.100000000000001" customHeight="1" thickBot="1">
      <c r="A25" s="15" t="s">
        <v>49</v>
      </c>
      <c r="B25" s="2" t="s">
        <v>11</v>
      </c>
      <c r="C25" s="3">
        <v>0</v>
      </c>
      <c r="D25" s="5">
        <v>0.13600000000000001</v>
      </c>
      <c r="E25" s="5">
        <f t="shared" si="0"/>
        <v>0.15640000000000001</v>
      </c>
      <c r="F25" s="5">
        <v>0.154</v>
      </c>
      <c r="G25" s="5">
        <f t="shared" si="1"/>
        <v>0.13089999999999999</v>
      </c>
      <c r="H25" s="5">
        <v>0.154</v>
      </c>
      <c r="I25" s="5">
        <f t="shared" si="1"/>
        <v>0.13089999999999999</v>
      </c>
      <c r="J25" s="3">
        <v>4</v>
      </c>
    </row>
    <row r="26" spans="1:10" s="13" customFormat="1" ht="20.100000000000001" customHeight="1" thickBot="1">
      <c r="A26" s="15" t="s">
        <v>29</v>
      </c>
      <c r="B26" s="2" t="s">
        <v>22</v>
      </c>
      <c r="C26" s="3">
        <v>4</v>
      </c>
      <c r="D26" s="4">
        <v>60.725000000000001</v>
      </c>
      <c r="E26" s="4">
        <f t="shared" si="0"/>
        <v>69.833749999999995</v>
      </c>
      <c r="F26" s="4">
        <v>75.024900000000002</v>
      </c>
      <c r="G26" s="4">
        <f t="shared" si="1"/>
        <v>63.771165000000003</v>
      </c>
      <c r="H26" s="4">
        <v>75.024900000000002</v>
      </c>
      <c r="I26" s="4">
        <f t="shared" si="1"/>
        <v>63.771165000000003</v>
      </c>
      <c r="J26" s="3">
        <v>1</v>
      </c>
    </row>
    <row r="27" spans="1:10" s="13" customFormat="1" ht="20.100000000000001" customHeight="1" thickBot="1">
      <c r="A27" s="14" t="s">
        <v>30</v>
      </c>
      <c r="B27" s="2" t="s">
        <v>22</v>
      </c>
      <c r="C27" s="3">
        <v>1</v>
      </c>
      <c r="D27" s="4">
        <v>24.2</v>
      </c>
      <c r="E27" s="4">
        <f t="shared" si="0"/>
        <v>27.83</v>
      </c>
      <c r="F27" s="4">
        <v>25.6</v>
      </c>
      <c r="G27" s="4">
        <f t="shared" ref="G27:I37" si="3">(F27*85)/100</f>
        <v>21.76</v>
      </c>
      <c r="H27" s="4">
        <v>25.6</v>
      </c>
      <c r="I27" s="4">
        <f t="shared" si="3"/>
        <v>21.76</v>
      </c>
      <c r="J27" s="3">
        <v>1</v>
      </c>
    </row>
    <row r="28" spans="1:10" s="13" customFormat="1" ht="20.100000000000001" customHeight="1" thickBot="1">
      <c r="A28" s="14" t="s">
        <v>31</v>
      </c>
      <c r="B28" s="2" t="s">
        <v>22</v>
      </c>
      <c r="C28" s="3">
        <v>1</v>
      </c>
      <c r="D28" s="4">
        <v>217</v>
      </c>
      <c r="E28" s="4">
        <f t="shared" si="0"/>
        <v>249.55</v>
      </c>
      <c r="F28" s="4">
        <v>237</v>
      </c>
      <c r="G28" s="4">
        <f t="shared" si="3"/>
        <v>201.45</v>
      </c>
      <c r="H28" s="4">
        <v>237</v>
      </c>
      <c r="I28" s="4">
        <f t="shared" si="3"/>
        <v>201.45</v>
      </c>
      <c r="J28" s="3">
        <v>1</v>
      </c>
    </row>
    <row r="29" spans="1:10" s="13" customFormat="1" ht="20.100000000000001" customHeight="1" thickBot="1">
      <c r="A29" s="14" t="s">
        <v>32</v>
      </c>
      <c r="B29" s="2" t="s">
        <v>22</v>
      </c>
      <c r="C29" s="3">
        <v>1</v>
      </c>
      <c r="D29" s="4">
        <v>360</v>
      </c>
      <c r="E29" s="4">
        <f t="shared" si="0"/>
        <v>414</v>
      </c>
      <c r="F29" s="4">
        <v>368</v>
      </c>
      <c r="G29" s="4">
        <f t="shared" si="3"/>
        <v>312.8</v>
      </c>
      <c r="H29" s="4">
        <v>368</v>
      </c>
      <c r="I29" s="4">
        <f t="shared" si="3"/>
        <v>312.8</v>
      </c>
      <c r="J29" s="3">
        <v>1</v>
      </c>
    </row>
    <row r="30" spans="1:10" s="13" customFormat="1" ht="20.100000000000001" customHeight="1" thickBot="1">
      <c r="A30" s="14" t="s">
        <v>33</v>
      </c>
      <c r="B30" s="2" t="s">
        <v>22</v>
      </c>
      <c r="C30" s="3">
        <v>1</v>
      </c>
      <c r="D30" s="6">
        <v>4.3098999999999998</v>
      </c>
      <c r="E30" s="6">
        <f t="shared" si="0"/>
        <v>4.956385</v>
      </c>
      <c r="F30" s="6">
        <v>5.6798999999999999</v>
      </c>
      <c r="G30" s="6">
        <f t="shared" si="3"/>
        <v>4.827915</v>
      </c>
      <c r="H30" s="6">
        <v>5.6798999999999999</v>
      </c>
      <c r="I30" s="6">
        <f t="shared" si="3"/>
        <v>4.827915</v>
      </c>
      <c r="J30" s="3">
        <v>1</v>
      </c>
    </row>
    <row r="31" spans="1:10" s="13" customFormat="1" ht="20.100000000000001" customHeight="1" thickBot="1">
      <c r="A31" s="14" t="s">
        <v>34</v>
      </c>
      <c r="B31" s="2" t="s">
        <v>35</v>
      </c>
      <c r="C31" s="3">
        <v>1</v>
      </c>
      <c r="D31" s="4">
        <v>30.3</v>
      </c>
      <c r="E31" s="4">
        <f t="shared" si="0"/>
        <v>34.844999999999999</v>
      </c>
      <c r="F31" s="4">
        <v>41.299900000000001</v>
      </c>
      <c r="G31" s="4">
        <f t="shared" si="3"/>
        <v>35.104914999999998</v>
      </c>
      <c r="H31" s="4">
        <v>41.299900000000001</v>
      </c>
      <c r="I31" s="4">
        <f t="shared" si="3"/>
        <v>35.104914999999998</v>
      </c>
      <c r="J31" s="3">
        <v>1</v>
      </c>
    </row>
    <row r="32" spans="1:10" s="13" customFormat="1" ht="20.100000000000001" customHeight="1" thickBot="1">
      <c r="A32" s="14" t="s">
        <v>36</v>
      </c>
      <c r="B32" s="2" t="s">
        <v>22</v>
      </c>
      <c r="C32" s="3">
        <v>1</v>
      </c>
      <c r="D32" s="5">
        <v>8.8999999999999996E-2</v>
      </c>
      <c r="E32" s="5">
        <f t="shared" si="0"/>
        <v>0.10235</v>
      </c>
      <c r="F32" s="5">
        <v>8.1000000000000003E-2</v>
      </c>
      <c r="G32" s="5">
        <f t="shared" si="3"/>
        <v>6.8849999999999995E-2</v>
      </c>
      <c r="H32" s="5">
        <v>8.1000000000000003E-2</v>
      </c>
      <c r="I32" s="5">
        <f t="shared" si="3"/>
        <v>6.8849999999999995E-2</v>
      </c>
      <c r="J32" s="3">
        <v>1</v>
      </c>
    </row>
    <row r="33" spans="1:10" s="13" customFormat="1" ht="20.100000000000001" customHeight="1" thickBot="1">
      <c r="A33" s="14" t="s">
        <v>37</v>
      </c>
      <c r="B33" s="2" t="s">
        <v>22</v>
      </c>
      <c r="C33" s="3">
        <v>1</v>
      </c>
      <c r="D33" s="5">
        <v>0.2409</v>
      </c>
      <c r="E33" s="5">
        <f t="shared" si="0"/>
        <v>0.27703500000000003</v>
      </c>
      <c r="F33" s="5">
        <v>0.2419</v>
      </c>
      <c r="G33" s="5">
        <f t="shared" si="3"/>
        <v>0.20561499999999999</v>
      </c>
      <c r="H33" s="5">
        <v>0.2419</v>
      </c>
      <c r="I33" s="5">
        <f t="shared" si="3"/>
        <v>0.20561499999999999</v>
      </c>
      <c r="J33" s="3">
        <v>1</v>
      </c>
    </row>
    <row r="34" spans="1:10" s="13" customFormat="1" ht="20.100000000000001" customHeight="1" thickBot="1">
      <c r="A34" s="14" t="s">
        <v>38</v>
      </c>
      <c r="B34" s="2" t="s">
        <v>22</v>
      </c>
      <c r="C34" s="3">
        <v>1</v>
      </c>
      <c r="D34" s="6">
        <v>6.36</v>
      </c>
      <c r="E34" s="6">
        <f t="shared" si="0"/>
        <v>7.3140000000000009</v>
      </c>
      <c r="F34" s="6">
        <v>8.0500000000000007</v>
      </c>
      <c r="G34" s="6">
        <f t="shared" si="3"/>
        <v>6.8425000000000011</v>
      </c>
      <c r="H34" s="6">
        <v>8.0500000000000007</v>
      </c>
      <c r="I34" s="6">
        <f t="shared" si="3"/>
        <v>6.8425000000000011</v>
      </c>
      <c r="J34" s="3">
        <v>1</v>
      </c>
    </row>
    <row r="35" spans="1:10" s="13" customFormat="1" ht="20.100000000000001" customHeight="1" thickBot="1">
      <c r="A35" s="14" t="s">
        <v>39</v>
      </c>
      <c r="B35" s="2" t="s">
        <v>22</v>
      </c>
      <c r="C35" s="3">
        <v>1</v>
      </c>
      <c r="D35" s="5">
        <v>0.76800000000000002</v>
      </c>
      <c r="E35" s="5">
        <f t="shared" si="0"/>
        <v>0.8832000000000001</v>
      </c>
      <c r="F35" s="5">
        <v>0.85</v>
      </c>
      <c r="G35" s="5">
        <f t="shared" si="3"/>
        <v>0.72250000000000003</v>
      </c>
      <c r="H35" s="5">
        <v>0.85</v>
      </c>
      <c r="I35" s="5">
        <f t="shared" si="3"/>
        <v>0.72250000000000003</v>
      </c>
      <c r="J35" s="3">
        <v>1</v>
      </c>
    </row>
    <row r="36" spans="1:10" s="13" customFormat="1" ht="20.100000000000001" customHeight="1" thickBot="1">
      <c r="A36" s="14" t="s">
        <v>40</v>
      </c>
      <c r="B36" s="2" t="s">
        <v>22</v>
      </c>
      <c r="C36" s="3">
        <v>1</v>
      </c>
      <c r="D36" s="5">
        <v>0.72389999999999999</v>
      </c>
      <c r="E36" s="5">
        <f t="shared" si="0"/>
        <v>0.83248499999999992</v>
      </c>
      <c r="F36" s="5">
        <v>0.66</v>
      </c>
      <c r="G36" s="5">
        <f t="shared" si="3"/>
        <v>0.56100000000000005</v>
      </c>
      <c r="H36" s="5">
        <v>0.66</v>
      </c>
      <c r="I36" s="5">
        <f t="shared" si="3"/>
        <v>0.56100000000000005</v>
      </c>
      <c r="J36" s="3">
        <v>1</v>
      </c>
    </row>
    <row r="37" spans="1:10" s="13" customFormat="1" ht="20.100000000000001" customHeight="1" thickBot="1">
      <c r="A37" s="14" t="s">
        <v>41</v>
      </c>
      <c r="B37" s="2" t="s">
        <v>35</v>
      </c>
      <c r="C37" s="3">
        <v>1</v>
      </c>
      <c r="D37" s="6">
        <v>3.6099000000000001</v>
      </c>
      <c r="E37" s="6">
        <f t="shared" si="0"/>
        <v>4.1513850000000003</v>
      </c>
      <c r="F37" s="6">
        <v>4.4099000000000004</v>
      </c>
      <c r="G37" s="6">
        <f t="shared" si="3"/>
        <v>3.7484150000000005</v>
      </c>
      <c r="H37" s="6">
        <v>4.4099000000000004</v>
      </c>
      <c r="I37" s="6">
        <f t="shared" si="3"/>
        <v>3.7484150000000005</v>
      </c>
      <c r="J37" s="3">
        <v>1</v>
      </c>
    </row>
    <row r="38" spans="1:10" ht="27" customHeight="1">
      <c r="A38" s="215" t="s">
        <v>225</v>
      </c>
      <c r="B38" s="215"/>
      <c r="C38" s="215"/>
      <c r="D38" s="215"/>
      <c r="E38" s="215"/>
      <c r="F38" s="215"/>
      <c r="G38" s="215"/>
      <c r="H38" s="215"/>
      <c r="I38" s="215"/>
      <c r="J38" s="215"/>
    </row>
    <row r="39" spans="1:10" ht="20.100000000000001" customHeight="1">
      <c r="A39" s="216" t="s">
        <v>224</v>
      </c>
      <c r="B39" s="216"/>
      <c r="C39" s="216"/>
      <c r="D39" s="216"/>
      <c r="E39" s="216"/>
      <c r="F39" s="216"/>
      <c r="G39" s="216"/>
      <c r="H39" s="216"/>
      <c r="I39" s="216"/>
      <c r="J39" s="216"/>
    </row>
    <row r="40" spans="1:10" ht="13.5" customHeight="1" thickBot="1">
      <c r="A40" s="32"/>
      <c r="B40" s="41"/>
      <c r="C40" s="42"/>
      <c r="D40" s="41"/>
      <c r="E40" s="41"/>
      <c r="F40" s="41"/>
      <c r="G40" s="41"/>
      <c r="H40" s="41"/>
      <c r="I40" s="41"/>
      <c r="J40" s="42"/>
    </row>
    <row r="41" spans="1:10" ht="39" customHeight="1">
      <c r="A41" s="194" t="s">
        <v>166</v>
      </c>
      <c r="B41" s="195"/>
      <c r="C41" s="195"/>
      <c r="D41" s="195"/>
      <c r="E41" s="195"/>
      <c r="F41" s="195"/>
      <c r="G41" s="195"/>
      <c r="H41" s="195"/>
      <c r="I41" s="195"/>
      <c r="J41" s="196"/>
    </row>
    <row r="42" spans="1:10" ht="20.100000000000001" customHeight="1">
      <c r="A42" s="197" t="s">
        <v>55</v>
      </c>
      <c r="B42" s="198"/>
      <c r="C42" s="198"/>
      <c r="D42" s="198"/>
      <c r="E42" s="198"/>
      <c r="F42" s="198"/>
      <c r="G42" s="198"/>
      <c r="H42" s="198"/>
      <c r="I42" s="198"/>
      <c r="J42" s="199"/>
    </row>
    <row r="43" spans="1:10" ht="22.5" customHeight="1">
      <c r="A43" s="197" t="s">
        <v>56</v>
      </c>
      <c r="B43" s="198"/>
      <c r="C43" s="198"/>
      <c r="D43" s="198"/>
      <c r="E43" s="198"/>
      <c r="F43" s="198"/>
      <c r="G43" s="198"/>
      <c r="H43" s="198"/>
      <c r="I43" s="198"/>
      <c r="J43" s="199"/>
    </row>
    <row r="44" spans="1:10" ht="20.100000000000001" customHeight="1" thickBot="1">
      <c r="A44" s="200" t="s">
        <v>54</v>
      </c>
      <c r="B44" s="201"/>
      <c r="C44" s="201"/>
      <c r="D44" s="201"/>
      <c r="E44" s="201"/>
      <c r="F44" s="201"/>
      <c r="G44" s="201"/>
      <c r="H44" s="201"/>
      <c r="I44" s="201"/>
      <c r="J44" s="217"/>
    </row>
    <row r="45" spans="1:10" ht="30" customHeight="1" thickBot="1">
      <c r="A45" s="20" t="s">
        <v>0</v>
      </c>
      <c r="B45" s="31" t="s">
        <v>1</v>
      </c>
      <c r="C45" s="20" t="s">
        <v>223</v>
      </c>
      <c r="D45" s="208" t="s">
        <v>2</v>
      </c>
      <c r="E45" s="209"/>
      <c r="F45" s="209"/>
      <c r="G45" s="210"/>
      <c r="H45" s="208" t="s">
        <v>3</v>
      </c>
      <c r="I45" s="210"/>
      <c r="J45" s="22" t="s">
        <v>50</v>
      </c>
    </row>
    <row r="46" spans="1:10" ht="15.75" customHeight="1">
      <c r="A46" s="202"/>
      <c r="B46" s="213"/>
      <c r="C46" s="202"/>
      <c r="D46" s="204" t="s">
        <v>4</v>
      </c>
      <c r="E46" s="205"/>
      <c r="F46" s="204" t="s">
        <v>5</v>
      </c>
      <c r="G46" s="205"/>
      <c r="H46" s="204" t="s">
        <v>5</v>
      </c>
      <c r="I46" s="205"/>
      <c r="J46" s="218"/>
    </row>
    <row r="47" spans="1:10" ht="16.2" thickBot="1">
      <c r="A47" s="203"/>
      <c r="B47" s="214"/>
      <c r="C47" s="203"/>
      <c r="D47" s="206"/>
      <c r="E47" s="207"/>
      <c r="F47" s="206" t="s">
        <v>6</v>
      </c>
      <c r="G47" s="207"/>
      <c r="H47" s="206" t="s">
        <v>6</v>
      </c>
      <c r="I47" s="207"/>
      <c r="J47" s="212"/>
    </row>
    <row r="48" spans="1:10" ht="20.100000000000001" customHeight="1" thickBot="1">
      <c r="A48" s="24"/>
      <c r="B48" s="25"/>
      <c r="C48" s="26"/>
      <c r="D48" s="26" t="s">
        <v>7</v>
      </c>
      <c r="E48" s="26" t="s">
        <v>8</v>
      </c>
      <c r="F48" s="26" t="s">
        <v>7</v>
      </c>
      <c r="G48" s="26" t="s">
        <v>9</v>
      </c>
      <c r="H48" s="26" t="s">
        <v>7</v>
      </c>
      <c r="I48" s="26" t="s">
        <v>9</v>
      </c>
      <c r="J48" s="27"/>
    </row>
    <row r="49" spans="1:10" ht="20.100000000000001" customHeight="1" thickTop="1" thickBot="1">
      <c r="A49" s="16" t="s">
        <v>10</v>
      </c>
      <c r="B49" s="2" t="s">
        <v>11</v>
      </c>
      <c r="C49" s="3">
        <v>8</v>
      </c>
      <c r="D49" s="4">
        <v>71.5107</v>
      </c>
      <c r="E49" s="4">
        <f>(D49*115)/100</f>
        <v>82.237304999999992</v>
      </c>
      <c r="F49" s="4">
        <v>63.354500000000002</v>
      </c>
      <c r="G49" s="4">
        <f t="shared" ref="G49:I64" si="4">(F49*85)/100</f>
        <v>53.851324999999996</v>
      </c>
      <c r="H49" s="4">
        <v>63.354500000000002</v>
      </c>
      <c r="I49" s="4">
        <f t="shared" si="4"/>
        <v>53.851324999999996</v>
      </c>
      <c r="J49" s="3">
        <v>1</v>
      </c>
    </row>
    <row r="50" spans="1:10" ht="20.100000000000001" customHeight="1" thickBot="1">
      <c r="A50" s="17" t="s">
        <v>12</v>
      </c>
      <c r="B50" s="2" t="s">
        <v>13</v>
      </c>
      <c r="C50" s="3">
        <v>0</v>
      </c>
      <c r="D50" s="4">
        <v>150.09209999999999</v>
      </c>
      <c r="E50" s="4">
        <f t="shared" ref="E50:E76" si="5">(D50*115)/100</f>
        <v>172.60591499999998</v>
      </c>
      <c r="F50" s="4">
        <v>191.12790000000001</v>
      </c>
      <c r="G50" s="4">
        <f t="shared" si="4"/>
        <v>162.45871500000001</v>
      </c>
      <c r="H50" s="4">
        <v>191.12790000000001</v>
      </c>
      <c r="I50" s="4">
        <f t="shared" si="4"/>
        <v>162.45871500000001</v>
      </c>
      <c r="J50" s="3">
        <v>4</v>
      </c>
    </row>
    <row r="51" spans="1:10" ht="20.100000000000001" customHeight="1" thickBot="1">
      <c r="A51" s="17" t="s">
        <v>14</v>
      </c>
      <c r="B51" s="2" t="s">
        <v>13</v>
      </c>
      <c r="C51" s="3">
        <v>0</v>
      </c>
      <c r="D51" s="4">
        <f t="shared" ref="D51:I51" si="6">D53*9</f>
        <v>59.284800000000004</v>
      </c>
      <c r="E51" s="4">
        <f t="shared" si="6"/>
        <v>68.177520000000001</v>
      </c>
      <c r="F51" s="4">
        <f t="shared" si="6"/>
        <v>74.732399999999998</v>
      </c>
      <c r="G51" s="4">
        <f t="shared" si="6"/>
        <v>63.522539999999992</v>
      </c>
      <c r="H51" s="4">
        <f t="shared" si="6"/>
        <v>74.732399999999998</v>
      </c>
      <c r="I51" s="4">
        <f t="shared" si="6"/>
        <v>63.522539999999992</v>
      </c>
      <c r="J51" s="3">
        <v>4</v>
      </c>
    </row>
    <row r="52" spans="1:10" ht="20.100000000000001" customHeight="1" thickBot="1">
      <c r="A52" s="17" t="s">
        <v>15</v>
      </c>
      <c r="B52" s="2" t="s">
        <v>11</v>
      </c>
      <c r="C52" s="3">
        <v>8</v>
      </c>
      <c r="D52" s="4">
        <v>21.235499999999998</v>
      </c>
      <c r="E52" s="4">
        <f t="shared" si="5"/>
        <v>24.420825000000001</v>
      </c>
      <c r="F52" s="4">
        <v>27.220099999999999</v>
      </c>
      <c r="G52" s="4">
        <f t="shared" si="4"/>
        <v>23.137084999999999</v>
      </c>
      <c r="H52" s="4">
        <v>27.220099999999999</v>
      </c>
      <c r="I52" s="4">
        <f t="shared" si="4"/>
        <v>23.137084999999999</v>
      </c>
      <c r="J52" s="3">
        <v>1</v>
      </c>
    </row>
    <row r="53" spans="1:10" ht="20.100000000000001" customHeight="1" thickBot="1">
      <c r="A53" s="17" t="s">
        <v>16</v>
      </c>
      <c r="B53" s="2" t="s">
        <v>11</v>
      </c>
      <c r="C53" s="3">
        <v>8</v>
      </c>
      <c r="D53" s="4">
        <v>6.5872000000000002</v>
      </c>
      <c r="E53" s="4">
        <f t="shared" si="5"/>
        <v>7.5752800000000002</v>
      </c>
      <c r="F53" s="4">
        <v>8.3035999999999994</v>
      </c>
      <c r="G53" s="4">
        <f t="shared" si="4"/>
        <v>7.0580599999999993</v>
      </c>
      <c r="H53" s="4">
        <v>8.3035999999999994</v>
      </c>
      <c r="I53" s="4">
        <f t="shared" si="4"/>
        <v>7.0580599999999993</v>
      </c>
      <c r="J53" s="3">
        <v>1</v>
      </c>
    </row>
    <row r="54" spans="1:10" ht="20.100000000000001" customHeight="1" thickBot="1">
      <c r="A54" s="17" t="s">
        <v>17</v>
      </c>
      <c r="B54" s="2" t="s">
        <v>11</v>
      </c>
      <c r="C54" s="3">
        <v>8</v>
      </c>
      <c r="D54" s="5">
        <v>1.0381</v>
      </c>
      <c r="E54" s="5">
        <f t="shared" si="5"/>
        <v>1.1938150000000001</v>
      </c>
      <c r="F54" s="5">
        <v>1.1447000000000001</v>
      </c>
      <c r="G54" s="5">
        <f t="shared" si="4"/>
        <v>0.97299500000000005</v>
      </c>
      <c r="H54" s="5">
        <v>1.1447000000000001</v>
      </c>
      <c r="I54" s="5">
        <f t="shared" si="4"/>
        <v>0.97299500000000005</v>
      </c>
      <c r="J54" s="3">
        <v>1</v>
      </c>
    </row>
    <row r="55" spans="1:10" ht="20.100000000000001" customHeight="1" thickBot="1">
      <c r="A55" s="17" t="s">
        <v>18</v>
      </c>
      <c r="B55" s="2" t="s">
        <v>11</v>
      </c>
      <c r="C55" s="3">
        <v>0</v>
      </c>
      <c r="D55" s="4">
        <v>0</v>
      </c>
      <c r="E55" s="4">
        <f t="shared" si="5"/>
        <v>0</v>
      </c>
      <c r="F55" s="4">
        <v>0</v>
      </c>
      <c r="G55" s="4">
        <f t="shared" si="4"/>
        <v>0</v>
      </c>
      <c r="H55" s="4">
        <v>0</v>
      </c>
      <c r="I55" s="4">
        <f t="shared" si="4"/>
        <v>0</v>
      </c>
      <c r="J55" s="3">
        <v>7</v>
      </c>
    </row>
    <row r="56" spans="1:10" ht="20.100000000000001" customHeight="1" thickBot="1">
      <c r="A56" s="17" t="s">
        <v>19</v>
      </c>
      <c r="B56" s="2" t="s">
        <v>11</v>
      </c>
      <c r="C56" s="3">
        <v>0</v>
      </c>
      <c r="D56" s="4">
        <v>0</v>
      </c>
      <c r="E56" s="4">
        <f t="shared" si="5"/>
        <v>0</v>
      </c>
      <c r="F56" s="4">
        <v>0</v>
      </c>
      <c r="G56" s="4">
        <f t="shared" si="4"/>
        <v>0</v>
      </c>
      <c r="H56" s="4">
        <v>0</v>
      </c>
      <c r="I56" s="4">
        <f t="shared" si="4"/>
        <v>0</v>
      </c>
      <c r="J56" s="3">
        <v>7</v>
      </c>
    </row>
    <row r="57" spans="1:10" ht="20.100000000000001" customHeight="1" thickBot="1">
      <c r="A57" s="17" t="s">
        <v>20</v>
      </c>
      <c r="B57" s="2" t="s">
        <v>11</v>
      </c>
      <c r="C57" s="3">
        <v>0</v>
      </c>
      <c r="D57" s="4">
        <v>0</v>
      </c>
      <c r="E57" s="4">
        <f t="shared" si="5"/>
        <v>0</v>
      </c>
      <c r="F57" s="4">
        <v>0</v>
      </c>
      <c r="G57" s="4">
        <f t="shared" si="4"/>
        <v>0</v>
      </c>
      <c r="H57" s="4">
        <v>0</v>
      </c>
      <c r="I57" s="4">
        <f t="shared" si="4"/>
        <v>0</v>
      </c>
      <c r="J57" s="3">
        <v>7</v>
      </c>
    </row>
    <row r="58" spans="1:10" ht="20.100000000000001" customHeight="1" thickBot="1">
      <c r="A58" s="17" t="s">
        <v>21</v>
      </c>
      <c r="B58" s="2" t="s">
        <v>22</v>
      </c>
      <c r="C58" s="3">
        <v>2</v>
      </c>
      <c r="D58" s="6">
        <v>4.6150000000000002</v>
      </c>
      <c r="E58" s="6">
        <f t="shared" si="5"/>
        <v>5.3072499999999998</v>
      </c>
      <c r="F58" s="6">
        <v>4.8550000000000004</v>
      </c>
      <c r="G58" s="6">
        <f t="shared" si="4"/>
        <v>4.1267500000000004</v>
      </c>
      <c r="H58" s="6">
        <v>4.8550000000000004</v>
      </c>
      <c r="I58" s="6">
        <f t="shared" si="4"/>
        <v>4.1267500000000004</v>
      </c>
      <c r="J58" s="3">
        <v>1</v>
      </c>
    </row>
    <row r="59" spans="1:10" ht="20.100000000000001" customHeight="1" thickBot="1">
      <c r="A59" s="17" t="s">
        <v>23</v>
      </c>
      <c r="B59" s="2" t="s">
        <v>22</v>
      </c>
      <c r="C59" s="3">
        <v>2</v>
      </c>
      <c r="D59" s="6">
        <v>2.34</v>
      </c>
      <c r="E59" s="6">
        <f t="shared" si="5"/>
        <v>2.6909999999999998</v>
      </c>
      <c r="F59" s="6">
        <v>2.92</v>
      </c>
      <c r="G59" s="6">
        <f t="shared" si="4"/>
        <v>2.4819999999999998</v>
      </c>
      <c r="H59" s="6">
        <v>2.92</v>
      </c>
      <c r="I59" s="6">
        <f t="shared" si="4"/>
        <v>2.4819999999999998</v>
      </c>
      <c r="J59" s="3">
        <v>1</v>
      </c>
    </row>
    <row r="60" spans="1:10" ht="20.100000000000001" customHeight="1" thickBot="1">
      <c r="A60" s="17" t="s">
        <v>24</v>
      </c>
      <c r="B60" s="2" t="s">
        <v>22</v>
      </c>
      <c r="C60" s="3">
        <v>2</v>
      </c>
      <c r="D60" s="4">
        <v>62.6</v>
      </c>
      <c r="E60" s="4">
        <f t="shared" si="5"/>
        <v>71.989999999999995</v>
      </c>
      <c r="F60" s="4">
        <v>56.65</v>
      </c>
      <c r="G60" s="4">
        <f t="shared" si="4"/>
        <v>48.152500000000003</v>
      </c>
      <c r="H60" s="4">
        <v>56.65</v>
      </c>
      <c r="I60" s="4">
        <f t="shared" si="4"/>
        <v>48.152500000000003</v>
      </c>
      <c r="J60" s="3">
        <v>1</v>
      </c>
    </row>
    <row r="61" spans="1:10" ht="20.100000000000001" customHeight="1" thickBot="1">
      <c r="A61" s="17" t="s">
        <v>25</v>
      </c>
      <c r="B61" s="2" t="s">
        <v>22</v>
      </c>
      <c r="C61" s="3">
        <v>0</v>
      </c>
      <c r="D61" s="4">
        <v>0</v>
      </c>
      <c r="E61" s="4">
        <f t="shared" si="5"/>
        <v>0</v>
      </c>
      <c r="F61" s="4">
        <v>0</v>
      </c>
      <c r="G61" s="4">
        <f t="shared" si="4"/>
        <v>0</v>
      </c>
      <c r="H61" s="4">
        <v>0</v>
      </c>
      <c r="I61" s="4">
        <f t="shared" si="4"/>
        <v>0</v>
      </c>
      <c r="J61" s="3">
        <v>7</v>
      </c>
    </row>
    <row r="62" spans="1:10" ht="20.100000000000001" customHeight="1" thickBot="1">
      <c r="A62" s="17" t="s">
        <v>26</v>
      </c>
      <c r="B62" s="2" t="s">
        <v>27</v>
      </c>
      <c r="C62" s="3">
        <v>2</v>
      </c>
      <c r="D62" s="4">
        <v>0</v>
      </c>
      <c r="E62" s="4">
        <f t="shared" si="5"/>
        <v>0</v>
      </c>
      <c r="F62" s="4">
        <v>0</v>
      </c>
      <c r="G62" s="4">
        <f t="shared" si="4"/>
        <v>0</v>
      </c>
      <c r="H62" s="4">
        <v>0</v>
      </c>
      <c r="I62" s="4">
        <f t="shared" si="4"/>
        <v>0</v>
      </c>
      <c r="J62" s="3">
        <v>1</v>
      </c>
    </row>
    <row r="63" spans="1:10" ht="20.100000000000001" customHeight="1" thickBot="1">
      <c r="A63" s="17" t="s">
        <v>28</v>
      </c>
      <c r="B63" s="2" t="s">
        <v>11</v>
      </c>
      <c r="C63" s="3">
        <v>0</v>
      </c>
      <c r="D63" s="6">
        <v>2.3007</v>
      </c>
      <c r="E63" s="6">
        <f t="shared" si="5"/>
        <v>2.6458049999999997</v>
      </c>
      <c r="F63" s="6">
        <v>2.9537</v>
      </c>
      <c r="G63" s="6">
        <f t="shared" si="4"/>
        <v>2.5106450000000002</v>
      </c>
      <c r="H63" s="6">
        <v>2.9537</v>
      </c>
      <c r="I63" s="6">
        <f t="shared" si="4"/>
        <v>2.5106450000000002</v>
      </c>
      <c r="J63" s="3">
        <v>4</v>
      </c>
    </row>
    <row r="64" spans="1:10" s="13" customFormat="1" ht="20.100000000000001" customHeight="1" thickBot="1">
      <c r="A64" s="15" t="s">
        <v>49</v>
      </c>
      <c r="B64" s="2" t="s">
        <v>11</v>
      </c>
      <c r="C64" s="3">
        <v>0</v>
      </c>
      <c r="D64" s="5">
        <v>0.185</v>
      </c>
      <c r="E64" s="5">
        <f t="shared" si="5"/>
        <v>0.21274999999999999</v>
      </c>
      <c r="F64" s="5">
        <v>0.23899999999999999</v>
      </c>
      <c r="G64" s="5">
        <f t="shared" si="4"/>
        <v>0.20314999999999997</v>
      </c>
      <c r="H64" s="5">
        <v>0.23899999999999999</v>
      </c>
      <c r="I64" s="5">
        <f t="shared" si="4"/>
        <v>0.20314999999999997</v>
      </c>
      <c r="J64" s="3">
        <v>4</v>
      </c>
    </row>
    <row r="65" spans="1:10" ht="20.100000000000001" customHeight="1" thickBot="1">
      <c r="A65" s="17" t="s">
        <v>29</v>
      </c>
      <c r="B65" s="2" t="s">
        <v>22</v>
      </c>
      <c r="C65" s="3">
        <v>6</v>
      </c>
      <c r="D65" s="4">
        <v>60.633299999999998</v>
      </c>
      <c r="E65" s="4">
        <f t="shared" si="5"/>
        <v>69.728295000000003</v>
      </c>
      <c r="F65" s="4">
        <v>78.316699999999997</v>
      </c>
      <c r="G65" s="4">
        <f t="shared" ref="G65:I76" si="7">(F65*85)/100</f>
        <v>66.569194999999993</v>
      </c>
      <c r="H65" s="4">
        <v>78.316699999999997</v>
      </c>
      <c r="I65" s="4">
        <f t="shared" si="7"/>
        <v>66.569194999999993</v>
      </c>
      <c r="J65" s="3">
        <v>1</v>
      </c>
    </row>
    <row r="66" spans="1:10" ht="20.100000000000001" customHeight="1" thickBot="1">
      <c r="A66" s="16" t="s">
        <v>30</v>
      </c>
      <c r="B66" s="2" t="s">
        <v>22</v>
      </c>
      <c r="C66" s="3">
        <v>2</v>
      </c>
      <c r="D66" s="4">
        <v>24.05</v>
      </c>
      <c r="E66" s="4">
        <f t="shared" si="5"/>
        <v>27.657499999999999</v>
      </c>
      <c r="F66" s="4">
        <v>25.35</v>
      </c>
      <c r="G66" s="4">
        <f t="shared" si="7"/>
        <v>21.547499999999999</v>
      </c>
      <c r="H66" s="4">
        <v>25.35</v>
      </c>
      <c r="I66" s="4">
        <f t="shared" si="7"/>
        <v>21.547499999999999</v>
      </c>
      <c r="J66" s="3">
        <v>1</v>
      </c>
    </row>
    <row r="67" spans="1:10" ht="20.100000000000001" customHeight="1" thickBot="1">
      <c r="A67" s="16" t="s">
        <v>31</v>
      </c>
      <c r="B67" s="2" t="s">
        <v>22</v>
      </c>
      <c r="C67" s="3">
        <v>2</v>
      </c>
      <c r="D67" s="4">
        <v>208.5</v>
      </c>
      <c r="E67" s="4">
        <f t="shared" si="5"/>
        <v>239.77500000000001</v>
      </c>
      <c r="F67" s="4">
        <v>231.5</v>
      </c>
      <c r="G67" s="4">
        <f t="shared" si="7"/>
        <v>196.77500000000001</v>
      </c>
      <c r="H67" s="4">
        <v>231.5</v>
      </c>
      <c r="I67" s="4">
        <f t="shared" si="7"/>
        <v>196.77500000000001</v>
      </c>
      <c r="J67" s="3">
        <v>1</v>
      </c>
    </row>
    <row r="68" spans="1:10" ht="20.100000000000001" customHeight="1" thickBot="1">
      <c r="A68" s="16" t="s">
        <v>32</v>
      </c>
      <c r="B68" s="2" t="s">
        <v>22</v>
      </c>
      <c r="C68" s="3">
        <v>2</v>
      </c>
      <c r="D68" s="4">
        <v>337.5</v>
      </c>
      <c r="E68" s="4">
        <f t="shared" si="5"/>
        <v>388.125</v>
      </c>
      <c r="F68" s="4">
        <v>360.5</v>
      </c>
      <c r="G68" s="4">
        <f t="shared" si="7"/>
        <v>306.42500000000001</v>
      </c>
      <c r="H68" s="4">
        <v>360.5</v>
      </c>
      <c r="I68" s="4">
        <f t="shared" si="7"/>
        <v>306.42500000000001</v>
      </c>
      <c r="J68" s="3">
        <v>1</v>
      </c>
    </row>
    <row r="69" spans="1:10" ht="20.100000000000001" customHeight="1" thickBot="1">
      <c r="A69" s="16" t="s">
        <v>33</v>
      </c>
      <c r="B69" s="2" t="s">
        <v>22</v>
      </c>
      <c r="C69" s="3">
        <v>2</v>
      </c>
      <c r="D69" s="6">
        <v>3.76</v>
      </c>
      <c r="E69" s="6">
        <f t="shared" si="5"/>
        <v>4.3239999999999998</v>
      </c>
      <c r="F69" s="6">
        <v>4.8148999999999997</v>
      </c>
      <c r="G69" s="6">
        <f t="shared" si="7"/>
        <v>4.0926649999999993</v>
      </c>
      <c r="H69" s="6">
        <v>4.8148999999999997</v>
      </c>
      <c r="I69" s="6">
        <f t="shared" si="7"/>
        <v>4.0926649999999993</v>
      </c>
      <c r="J69" s="3">
        <v>1</v>
      </c>
    </row>
    <row r="70" spans="1:10" ht="20.100000000000001" customHeight="1" thickBot="1">
      <c r="A70" s="16" t="s">
        <v>34</v>
      </c>
      <c r="B70" s="2" t="s">
        <v>35</v>
      </c>
      <c r="C70" s="3">
        <v>2</v>
      </c>
      <c r="D70" s="4">
        <v>33.25</v>
      </c>
      <c r="E70" s="4">
        <f t="shared" si="5"/>
        <v>38.237499999999997</v>
      </c>
      <c r="F70" s="4">
        <v>44.75</v>
      </c>
      <c r="G70" s="4">
        <f t="shared" si="7"/>
        <v>38.037500000000001</v>
      </c>
      <c r="H70" s="4">
        <v>44.75</v>
      </c>
      <c r="I70" s="4">
        <f t="shared" si="7"/>
        <v>38.037500000000001</v>
      </c>
      <c r="J70" s="3">
        <v>1</v>
      </c>
    </row>
    <row r="71" spans="1:10" ht="20.100000000000001" customHeight="1" thickBot="1">
      <c r="A71" s="16" t="s">
        <v>36</v>
      </c>
      <c r="B71" s="2" t="s">
        <v>22</v>
      </c>
      <c r="C71" s="3">
        <v>2</v>
      </c>
      <c r="D71" s="5">
        <v>6.4500000000000002E-2</v>
      </c>
      <c r="E71" s="5">
        <f t="shared" si="5"/>
        <v>7.4175000000000005E-2</v>
      </c>
      <c r="F71" s="5">
        <v>5.8500000000000003E-2</v>
      </c>
      <c r="G71" s="5">
        <f t="shared" si="7"/>
        <v>4.9724999999999998E-2</v>
      </c>
      <c r="H71" s="5">
        <v>5.8500000000000003E-2</v>
      </c>
      <c r="I71" s="5">
        <f t="shared" si="7"/>
        <v>4.9724999999999998E-2</v>
      </c>
      <c r="J71" s="3">
        <v>1</v>
      </c>
    </row>
    <row r="72" spans="1:10" ht="20.100000000000001" customHeight="1" thickBot="1">
      <c r="A72" s="16" t="s">
        <v>37</v>
      </c>
      <c r="B72" s="2" t="s">
        <v>22</v>
      </c>
      <c r="C72" s="3">
        <v>2</v>
      </c>
      <c r="D72" s="5">
        <v>0.1855</v>
      </c>
      <c r="E72" s="5">
        <f t="shared" si="5"/>
        <v>0.21332499999999999</v>
      </c>
      <c r="F72" s="5">
        <v>0.19639999999999999</v>
      </c>
      <c r="G72" s="5">
        <f t="shared" si="7"/>
        <v>0.16693999999999998</v>
      </c>
      <c r="H72" s="5">
        <v>0.19639999999999999</v>
      </c>
      <c r="I72" s="5">
        <f t="shared" si="7"/>
        <v>0.16693999999999998</v>
      </c>
      <c r="J72" s="3">
        <v>1</v>
      </c>
    </row>
    <row r="73" spans="1:10" ht="20.100000000000001" customHeight="1" thickBot="1">
      <c r="A73" s="16" t="s">
        <v>38</v>
      </c>
      <c r="B73" s="2" t="s">
        <v>22</v>
      </c>
      <c r="C73" s="3">
        <v>2</v>
      </c>
      <c r="D73" s="6">
        <v>6.39</v>
      </c>
      <c r="E73" s="6">
        <f t="shared" si="5"/>
        <v>7.3484999999999987</v>
      </c>
      <c r="F73" s="6">
        <v>7.3098999999999998</v>
      </c>
      <c r="G73" s="6">
        <f t="shared" si="7"/>
        <v>6.2134150000000004</v>
      </c>
      <c r="H73" s="6">
        <v>7.3098999999999998</v>
      </c>
      <c r="I73" s="6">
        <f t="shared" si="7"/>
        <v>6.2134150000000004</v>
      </c>
      <c r="J73" s="3">
        <v>1</v>
      </c>
    </row>
    <row r="74" spans="1:10" ht="20.100000000000001" customHeight="1" thickBot="1">
      <c r="A74" s="16" t="s">
        <v>39</v>
      </c>
      <c r="B74" s="2" t="s">
        <v>22</v>
      </c>
      <c r="C74" s="3">
        <v>2</v>
      </c>
      <c r="D74" s="5">
        <v>0.65049999999999997</v>
      </c>
      <c r="E74" s="5">
        <f t="shared" si="5"/>
        <v>0.74807499999999993</v>
      </c>
      <c r="F74" s="5">
        <v>0.76349999999999996</v>
      </c>
      <c r="G74" s="5">
        <f t="shared" si="7"/>
        <v>0.64897499999999997</v>
      </c>
      <c r="H74" s="5">
        <v>0.76349999999999996</v>
      </c>
      <c r="I74" s="5">
        <f t="shared" si="7"/>
        <v>0.64897499999999997</v>
      </c>
      <c r="J74" s="3">
        <v>1</v>
      </c>
    </row>
    <row r="75" spans="1:10" ht="20.100000000000001" customHeight="1" thickBot="1">
      <c r="A75" s="16" t="s">
        <v>40</v>
      </c>
      <c r="B75" s="2" t="s">
        <v>22</v>
      </c>
      <c r="C75" s="3">
        <v>2</v>
      </c>
      <c r="D75" s="5">
        <v>0.71950000000000003</v>
      </c>
      <c r="E75" s="5">
        <f t="shared" si="5"/>
        <v>0.82742500000000008</v>
      </c>
      <c r="F75" s="5">
        <v>0.67949999999999999</v>
      </c>
      <c r="G75" s="5">
        <f t="shared" si="7"/>
        <v>0.57757499999999995</v>
      </c>
      <c r="H75" s="5">
        <v>0.67949999999999999</v>
      </c>
      <c r="I75" s="5">
        <f t="shared" si="7"/>
        <v>0.57757499999999995</v>
      </c>
      <c r="J75" s="3">
        <v>1</v>
      </c>
    </row>
    <row r="76" spans="1:10" ht="20.100000000000001" customHeight="1" thickBot="1">
      <c r="A76" s="16" t="s">
        <v>41</v>
      </c>
      <c r="B76" s="2" t="s">
        <v>35</v>
      </c>
      <c r="C76" s="3">
        <v>2</v>
      </c>
      <c r="D76" s="6">
        <v>4.7050000000000001</v>
      </c>
      <c r="E76" s="6">
        <f t="shared" si="5"/>
        <v>5.4107500000000002</v>
      </c>
      <c r="F76" s="6">
        <v>3.835</v>
      </c>
      <c r="G76" s="6">
        <f t="shared" si="7"/>
        <v>3.2597500000000004</v>
      </c>
      <c r="H76" s="6">
        <v>3.835</v>
      </c>
      <c r="I76" s="6">
        <f t="shared" si="7"/>
        <v>3.2597500000000004</v>
      </c>
      <c r="J76" s="3">
        <v>1</v>
      </c>
    </row>
    <row r="77" spans="1:10" ht="27.75" customHeight="1">
      <c r="A77" s="215" t="s">
        <v>225</v>
      </c>
      <c r="B77" s="215"/>
      <c r="C77" s="215"/>
      <c r="D77" s="215"/>
      <c r="E77" s="215"/>
      <c r="F77" s="215"/>
      <c r="G77" s="215"/>
      <c r="H77" s="215"/>
      <c r="I77" s="215"/>
      <c r="J77" s="215"/>
    </row>
    <row r="78" spans="1:10" ht="20.100000000000001" customHeight="1">
      <c r="A78" s="216" t="s">
        <v>224</v>
      </c>
      <c r="B78" s="216"/>
      <c r="C78" s="216"/>
      <c r="D78" s="216"/>
      <c r="E78" s="216"/>
      <c r="F78" s="216"/>
      <c r="G78" s="216"/>
      <c r="H78" s="216"/>
      <c r="I78" s="216"/>
      <c r="J78" s="216"/>
    </row>
    <row r="79" spans="1:10">
      <c r="A79" s="40"/>
    </row>
    <row r="80" spans="1:10">
      <c r="A80" s="40"/>
    </row>
    <row r="81" spans="1:1" ht="15.6">
      <c r="A81" s="34"/>
    </row>
  </sheetData>
  <mergeCells count="34">
    <mergeCell ref="A77:J77"/>
    <mergeCell ref="A78:J78"/>
    <mergeCell ref="A41:J41"/>
    <mergeCell ref="A42:J42"/>
    <mergeCell ref="F47:G47"/>
    <mergeCell ref="H47:I47"/>
    <mergeCell ref="A44:J44"/>
    <mergeCell ref="D45:G45"/>
    <mergeCell ref="H45:I45"/>
    <mergeCell ref="A46:A47"/>
    <mergeCell ref="B46:B47"/>
    <mergeCell ref="C46:C47"/>
    <mergeCell ref="D46:E47"/>
    <mergeCell ref="F46:G46"/>
    <mergeCell ref="H46:I46"/>
    <mergeCell ref="J46:J47"/>
    <mergeCell ref="A43:J43"/>
    <mergeCell ref="A7:A8"/>
    <mergeCell ref="B7:B8"/>
    <mergeCell ref="A38:J38"/>
    <mergeCell ref="A39:J39"/>
    <mergeCell ref="A2:J2"/>
    <mergeCell ref="A3:J3"/>
    <mergeCell ref="A4:J4"/>
    <mergeCell ref="A5:J5"/>
    <mergeCell ref="C7:C8"/>
    <mergeCell ref="D7:E8"/>
    <mergeCell ref="F7:G7"/>
    <mergeCell ref="H7:I7"/>
    <mergeCell ref="D6:G6"/>
    <mergeCell ref="H6:I6"/>
    <mergeCell ref="J7:J8"/>
    <mergeCell ref="F8:G8"/>
    <mergeCell ref="H8:I8"/>
  </mergeCells>
  <phoneticPr fontId="11" type="noConversion"/>
  <pageMargins left="0.35" right="0.25" top="0.17" bottom="0.17" header="0.17" footer="0.17"/>
  <pageSetup scale="96" firstPageNumber="9" fitToHeight="2" orientation="portrait" useFirstPageNumber="1" r:id="rId1"/>
  <headerFooter alignWithMargins="0">
    <oddFooter>&amp;R&amp;P</oddFooter>
  </headerFooter>
  <rowBreaks count="1" manualBreakCount="1">
    <brk id="3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J79"/>
  <sheetViews>
    <sheetView view="pageLayout" zoomScaleSheetLayoutView="130" workbookViewId="0">
      <selection sqref="A1:J1"/>
    </sheetView>
  </sheetViews>
  <sheetFormatPr defaultRowHeight="13.2"/>
  <cols>
    <col min="1" max="1" width="26" customWidth="1"/>
    <col min="3" max="3" width="9.109375" style="62" customWidth="1"/>
  </cols>
  <sheetData>
    <row r="1" spans="1:10" ht="18" customHeight="1">
      <c r="A1" s="243" t="s">
        <v>105</v>
      </c>
      <c r="B1" s="244"/>
      <c r="C1" s="244"/>
      <c r="D1" s="244"/>
      <c r="E1" s="244"/>
      <c r="F1" s="244"/>
      <c r="G1" s="244"/>
      <c r="H1" s="244"/>
      <c r="I1" s="244"/>
      <c r="J1" s="245"/>
    </row>
    <row r="2" spans="1:10" ht="18.75" customHeight="1">
      <c r="A2" s="197" t="s">
        <v>113</v>
      </c>
      <c r="B2" s="198"/>
      <c r="C2" s="198"/>
      <c r="D2" s="198"/>
      <c r="E2" s="198"/>
      <c r="F2" s="198"/>
      <c r="G2" s="198"/>
      <c r="H2" s="198"/>
      <c r="I2" s="198"/>
      <c r="J2" s="199"/>
    </row>
    <row r="3" spans="1:10" ht="35.25" customHeight="1">
      <c r="A3" s="221" t="s">
        <v>117</v>
      </c>
      <c r="B3" s="222"/>
      <c r="C3" s="222"/>
      <c r="D3" s="222"/>
      <c r="E3" s="222"/>
      <c r="F3" s="222"/>
      <c r="G3" s="222"/>
      <c r="H3" s="222"/>
      <c r="I3" s="222"/>
      <c r="J3" s="223"/>
    </row>
    <row r="4" spans="1:10" ht="16.2" thickBot="1">
      <c r="A4" s="200" t="s">
        <v>99</v>
      </c>
      <c r="B4" s="201"/>
      <c r="C4" s="201"/>
      <c r="D4" s="201"/>
      <c r="E4" s="201"/>
      <c r="F4" s="201"/>
      <c r="G4" s="201"/>
      <c r="H4" s="201"/>
      <c r="I4" s="201"/>
      <c r="J4" s="217"/>
    </row>
    <row r="5" spans="1:10" ht="29.4" thickBot="1">
      <c r="A5" s="30" t="s">
        <v>0</v>
      </c>
      <c r="B5" s="31" t="s">
        <v>1</v>
      </c>
      <c r="C5" s="59" t="s">
        <v>126</v>
      </c>
      <c r="D5" s="208" t="s">
        <v>2</v>
      </c>
      <c r="E5" s="209"/>
      <c r="F5" s="209"/>
      <c r="G5" s="210"/>
      <c r="H5" s="208" t="s">
        <v>3</v>
      </c>
      <c r="I5" s="210"/>
      <c r="J5" s="22" t="s">
        <v>51</v>
      </c>
    </row>
    <row r="6" spans="1:10" ht="15.6">
      <c r="A6" s="202"/>
      <c r="B6" s="213"/>
      <c r="C6" s="219"/>
      <c r="D6" s="204" t="s">
        <v>4</v>
      </c>
      <c r="E6" s="205"/>
      <c r="F6" s="204" t="s">
        <v>5</v>
      </c>
      <c r="G6" s="205"/>
      <c r="H6" s="204" t="s">
        <v>5</v>
      </c>
      <c r="I6" s="205"/>
      <c r="J6" s="218"/>
    </row>
    <row r="7" spans="1:10" ht="16.2" thickBot="1">
      <c r="A7" s="203"/>
      <c r="B7" s="214"/>
      <c r="C7" s="220"/>
      <c r="D7" s="206"/>
      <c r="E7" s="207"/>
      <c r="F7" s="206" t="s">
        <v>100</v>
      </c>
      <c r="G7" s="207"/>
      <c r="H7" s="206" t="s">
        <v>100</v>
      </c>
      <c r="I7" s="207"/>
      <c r="J7" s="212"/>
    </row>
    <row r="8" spans="1:10" ht="16.2" thickBot="1">
      <c r="A8" s="43"/>
      <c r="B8" s="49"/>
      <c r="C8" s="60"/>
      <c r="D8" s="43" t="s">
        <v>7</v>
      </c>
      <c r="E8" s="43" t="s">
        <v>8</v>
      </c>
      <c r="F8" s="43" t="s">
        <v>7</v>
      </c>
      <c r="G8" s="43" t="s">
        <v>9</v>
      </c>
      <c r="H8" s="43" t="s">
        <v>7</v>
      </c>
      <c r="I8" s="43" t="s">
        <v>9</v>
      </c>
      <c r="J8" s="50"/>
    </row>
    <row r="9" spans="1:10" ht="19.5" customHeight="1" thickTop="1" thickBot="1">
      <c r="A9" s="28" t="s">
        <v>10</v>
      </c>
      <c r="B9" s="23" t="s">
        <v>11</v>
      </c>
      <c r="C9" s="58" t="s">
        <v>135</v>
      </c>
      <c r="D9" s="4">
        <v>74.008099999999999</v>
      </c>
      <c r="E9" s="4">
        <f>(D9*115)/100</f>
        <v>85.109315000000009</v>
      </c>
      <c r="F9" s="4">
        <v>58.046599999999998</v>
      </c>
      <c r="G9" s="4">
        <f>(F9*85)/100</f>
        <v>49.33961</v>
      </c>
      <c r="H9" s="4">
        <v>60.797800000000002</v>
      </c>
      <c r="I9" s="4">
        <f>(H9*85)/100</f>
        <v>51.678130000000003</v>
      </c>
      <c r="J9" s="56" t="s">
        <v>47</v>
      </c>
    </row>
    <row r="10" spans="1:10" ht="19.5" customHeight="1" thickBot="1">
      <c r="A10" s="45" t="s">
        <v>12</v>
      </c>
      <c r="B10" s="46" t="s">
        <v>13</v>
      </c>
      <c r="C10" s="61" t="s">
        <v>123</v>
      </c>
      <c r="D10" s="4">
        <v>121.991</v>
      </c>
      <c r="E10" s="4">
        <f t="shared" ref="E10:F36" si="0">(D10*115)/100</f>
        <v>140.28964999999999</v>
      </c>
      <c r="F10" s="4">
        <v>211.476</v>
      </c>
      <c r="G10" s="4">
        <f t="shared" ref="G10:G36" si="1">(F10*85)/100</f>
        <v>179.75459999999998</v>
      </c>
      <c r="H10" s="4">
        <v>180.82050000000001</v>
      </c>
      <c r="I10" s="4">
        <f t="shared" ref="I10:I36" si="2">(H10*85)/100</f>
        <v>153.69742500000001</v>
      </c>
      <c r="J10" s="57" t="s">
        <v>48</v>
      </c>
    </row>
    <row r="11" spans="1:10" ht="19.5" customHeight="1" thickBot="1">
      <c r="A11" s="45" t="s">
        <v>14</v>
      </c>
      <c r="B11" s="46" t="s">
        <v>13</v>
      </c>
      <c r="C11" s="61" t="s">
        <v>123</v>
      </c>
      <c r="D11" s="4">
        <f>D13*9</f>
        <v>37.805399999999999</v>
      </c>
      <c r="E11" s="4">
        <f t="shared" si="0"/>
        <v>43.476210000000002</v>
      </c>
      <c r="F11" s="4">
        <f t="shared" si="0"/>
        <v>49.9976415</v>
      </c>
      <c r="G11" s="4">
        <f t="shared" si="1"/>
        <v>42.497995275000001</v>
      </c>
      <c r="H11" s="4">
        <f>H13*9</f>
        <v>48.976199999999999</v>
      </c>
      <c r="I11" s="4">
        <f t="shared" si="2"/>
        <v>41.629770000000001</v>
      </c>
      <c r="J11" s="57" t="s">
        <v>48</v>
      </c>
    </row>
    <row r="12" spans="1:10" ht="19.5" customHeight="1" thickBot="1">
      <c r="A12" s="45" t="s">
        <v>15</v>
      </c>
      <c r="B12" s="46" t="s">
        <v>11</v>
      </c>
      <c r="C12" s="58" t="s">
        <v>135</v>
      </c>
      <c r="D12" s="4">
        <v>21.046399999999998</v>
      </c>
      <c r="E12" s="4">
        <f t="shared" si="0"/>
        <v>24.203359999999996</v>
      </c>
      <c r="F12" s="4">
        <v>31.855799999999999</v>
      </c>
      <c r="G12" s="4">
        <f t="shared" si="1"/>
        <v>27.07743</v>
      </c>
      <c r="H12" s="4">
        <v>32.961100000000002</v>
      </c>
      <c r="I12" s="4">
        <f t="shared" si="2"/>
        <v>28.016935000000004</v>
      </c>
      <c r="J12" s="57" t="s">
        <v>47</v>
      </c>
    </row>
    <row r="13" spans="1:10" ht="19.5" customHeight="1" thickBot="1">
      <c r="A13" s="45" t="s">
        <v>16</v>
      </c>
      <c r="B13" s="46" t="s">
        <v>11</v>
      </c>
      <c r="C13" s="58" t="s">
        <v>135</v>
      </c>
      <c r="D13" s="4">
        <v>4.2005999999999997</v>
      </c>
      <c r="E13" s="4">
        <f t="shared" si="0"/>
        <v>4.8306899999999997</v>
      </c>
      <c r="F13" s="4">
        <v>9.3391999999999999</v>
      </c>
      <c r="G13" s="4">
        <f t="shared" si="1"/>
        <v>7.93832</v>
      </c>
      <c r="H13" s="4">
        <v>5.4417999999999997</v>
      </c>
      <c r="I13" s="4">
        <f t="shared" si="2"/>
        <v>4.6255300000000004</v>
      </c>
      <c r="J13" s="57" t="s">
        <v>47</v>
      </c>
    </row>
    <row r="14" spans="1:10" ht="19.5" customHeight="1" thickBot="1">
      <c r="A14" s="45" t="s">
        <v>17</v>
      </c>
      <c r="B14" s="46" t="s">
        <v>11</v>
      </c>
      <c r="C14" s="58" t="s">
        <v>135</v>
      </c>
      <c r="D14" s="5">
        <v>1.1109</v>
      </c>
      <c r="E14" s="5">
        <f t="shared" si="0"/>
        <v>1.2775350000000001</v>
      </c>
      <c r="F14" s="5">
        <v>1.7148000000000001</v>
      </c>
      <c r="G14" s="5">
        <f t="shared" si="1"/>
        <v>1.4575800000000001</v>
      </c>
      <c r="H14" s="5">
        <v>1.6913</v>
      </c>
      <c r="I14" s="5">
        <f t="shared" si="2"/>
        <v>1.437605</v>
      </c>
      <c r="J14" s="57" t="s">
        <v>47</v>
      </c>
    </row>
    <row r="15" spans="1:10" ht="19.5" customHeight="1" thickBot="1">
      <c r="A15" s="45" t="s">
        <v>18</v>
      </c>
      <c r="B15" s="46" t="s">
        <v>11</v>
      </c>
      <c r="C15" s="61" t="s">
        <v>123</v>
      </c>
      <c r="D15" s="4">
        <v>0</v>
      </c>
      <c r="E15" s="4">
        <f t="shared" si="0"/>
        <v>0</v>
      </c>
      <c r="F15" s="4">
        <v>0</v>
      </c>
      <c r="G15" s="4">
        <f t="shared" si="1"/>
        <v>0</v>
      </c>
      <c r="H15" s="4">
        <v>0</v>
      </c>
      <c r="I15" s="4">
        <f t="shared" si="2"/>
        <v>0</v>
      </c>
      <c r="J15" s="2">
        <v>7</v>
      </c>
    </row>
    <row r="16" spans="1:10" ht="19.5" customHeight="1" thickBot="1">
      <c r="A16" s="45" t="s">
        <v>19</v>
      </c>
      <c r="B16" s="46" t="s">
        <v>11</v>
      </c>
      <c r="C16" s="61" t="s">
        <v>123</v>
      </c>
      <c r="D16" s="4">
        <v>0</v>
      </c>
      <c r="E16" s="4">
        <f t="shared" si="0"/>
        <v>0</v>
      </c>
      <c r="F16" s="4">
        <v>0</v>
      </c>
      <c r="G16" s="4">
        <f t="shared" si="1"/>
        <v>0</v>
      </c>
      <c r="H16" s="4">
        <v>0</v>
      </c>
      <c r="I16" s="4">
        <f t="shared" si="2"/>
        <v>0</v>
      </c>
      <c r="J16" s="2">
        <v>7</v>
      </c>
    </row>
    <row r="17" spans="1:10" ht="19.5" customHeight="1" thickBot="1">
      <c r="A17" s="45" t="s">
        <v>20</v>
      </c>
      <c r="B17" s="46" t="s">
        <v>11</v>
      </c>
      <c r="C17" s="61" t="s">
        <v>123</v>
      </c>
      <c r="D17" s="4">
        <v>0</v>
      </c>
      <c r="E17" s="4">
        <f t="shared" si="0"/>
        <v>0</v>
      </c>
      <c r="F17" s="4">
        <v>0</v>
      </c>
      <c r="G17" s="4">
        <f t="shared" si="1"/>
        <v>0</v>
      </c>
      <c r="H17" s="4">
        <v>0</v>
      </c>
      <c r="I17" s="4">
        <f t="shared" si="2"/>
        <v>0</v>
      </c>
      <c r="J17" s="2">
        <v>7</v>
      </c>
    </row>
    <row r="18" spans="1:10" ht="19.5" customHeight="1" thickBot="1">
      <c r="A18" s="45" t="s">
        <v>21</v>
      </c>
      <c r="B18" s="46" t="s">
        <v>22</v>
      </c>
      <c r="C18" s="61" t="s">
        <v>47</v>
      </c>
      <c r="D18" s="6">
        <v>11.0122</v>
      </c>
      <c r="E18" s="6">
        <f t="shared" si="0"/>
        <v>12.66403</v>
      </c>
      <c r="F18" s="6">
        <v>14.783099999999999</v>
      </c>
      <c r="G18" s="6">
        <f t="shared" si="1"/>
        <v>12.565635</v>
      </c>
      <c r="H18" s="6">
        <v>14.901899999999999</v>
      </c>
      <c r="I18" s="6">
        <f t="shared" si="2"/>
        <v>12.666615</v>
      </c>
      <c r="J18" s="57">
        <v>1</v>
      </c>
    </row>
    <row r="19" spans="1:10" ht="19.5" customHeight="1" thickBot="1">
      <c r="A19" s="45" t="s">
        <v>23</v>
      </c>
      <c r="B19" s="46" t="s">
        <v>22</v>
      </c>
      <c r="C19" s="61" t="s">
        <v>47</v>
      </c>
      <c r="D19" s="6">
        <v>2.2498999999999998</v>
      </c>
      <c r="E19" s="6">
        <f t="shared" si="0"/>
        <v>2.5873849999999998</v>
      </c>
      <c r="F19" s="6">
        <v>3.2056</v>
      </c>
      <c r="G19" s="6">
        <f t="shared" si="1"/>
        <v>2.7247599999999998</v>
      </c>
      <c r="H19" s="6">
        <v>3.3241999999999998</v>
      </c>
      <c r="I19" s="6">
        <f t="shared" si="2"/>
        <v>2.8255699999999995</v>
      </c>
      <c r="J19" s="57">
        <v>1</v>
      </c>
    </row>
    <row r="20" spans="1:10" ht="19.5" customHeight="1" thickBot="1">
      <c r="A20" s="45" t="s">
        <v>24</v>
      </c>
      <c r="B20" s="46" t="s">
        <v>22</v>
      </c>
      <c r="C20" s="61" t="s">
        <v>47</v>
      </c>
      <c r="D20" s="4">
        <v>75.880399999999995</v>
      </c>
      <c r="E20" s="4">
        <f t="shared" si="0"/>
        <v>87.26245999999999</v>
      </c>
      <c r="F20" s="4">
        <v>68.856899999999996</v>
      </c>
      <c r="G20" s="4">
        <f t="shared" si="1"/>
        <v>58.528364999999994</v>
      </c>
      <c r="H20" s="4">
        <v>69.650599999999997</v>
      </c>
      <c r="I20" s="4">
        <f t="shared" si="2"/>
        <v>59.203009999999992</v>
      </c>
      <c r="J20" s="57">
        <v>1</v>
      </c>
    </row>
    <row r="21" spans="1:10" ht="19.5" customHeight="1" thickBot="1">
      <c r="A21" s="45" t="s">
        <v>25</v>
      </c>
      <c r="B21" s="46" t="s">
        <v>22</v>
      </c>
      <c r="C21" s="61" t="s">
        <v>123</v>
      </c>
      <c r="D21" s="4">
        <v>0</v>
      </c>
      <c r="E21" s="4">
        <f t="shared" si="0"/>
        <v>0</v>
      </c>
      <c r="F21" s="4">
        <v>0</v>
      </c>
      <c r="G21" s="4">
        <f t="shared" si="1"/>
        <v>0</v>
      </c>
      <c r="H21" s="4">
        <v>0</v>
      </c>
      <c r="I21" s="4">
        <f t="shared" si="2"/>
        <v>0</v>
      </c>
      <c r="J21" s="2">
        <v>7</v>
      </c>
    </row>
    <row r="22" spans="1:10" ht="19.5" customHeight="1" thickBot="1">
      <c r="A22" s="45" t="s">
        <v>26</v>
      </c>
      <c r="B22" s="46" t="s">
        <v>27</v>
      </c>
      <c r="C22" s="61" t="s">
        <v>123</v>
      </c>
      <c r="D22" s="4">
        <v>11.0951</v>
      </c>
      <c r="E22" s="4">
        <f t="shared" si="0"/>
        <v>12.759365000000001</v>
      </c>
      <c r="F22" s="4">
        <v>24.881</v>
      </c>
      <c r="G22" s="4">
        <f t="shared" si="1"/>
        <v>21.148850000000003</v>
      </c>
      <c r="H22" s="4">
        <v>7.2927999999999997</v>
      </c>
      <c r="I22" s="4">
        <f t="shared" si="2"/>
        <v>6.1988799999999991</v>
      </c>
      <c r="J22" s="2">
        <v>4</v>
      </c>
    </row>
    <row r="23" spans="1:10" ht="19.5" customHeight="1" thickBot="1">
      <c r="A23" s="45" t="s">
        <v>28</v>
      </c>
      <c r="B23" s="46" t="s">
        <v>11</v>
      </c>
      <c r="C23" s="61" t="s">
        <v>123</v>
      </c>
      <c r="D23" s="6">
        <v>1.976</v>
      </c>
      <c r="E23" s="6">
        <f t="shared" si="0"/>
        <v>2.2724000000000002</v>
      </c>
      <c r="F23" s="6">
        <v>3.2625999999999999</v>
      </c>
      <c r="G23" s="6">
        <f t="shared" si="1"/>
        <v>2.7732099999999997</v>
      </c>
      <c r="H23" s="6">
        <v>2.2378</v>
      </c>
      <c r="I23" s="6">
        <f t="shared" si="2"/>
        <v>1.9021299999999999</v>
      </c>
      <c r="J23" s="57" t="s">
        <v>48</v>
      </c>
    </row>
    <row r="24" spans="1:10" ht="19.5" customHeight="1" thickBot="1">
      <c r="A24" s="51" t="s">
        <v>49</v>
      </c>
      <c r="B24" s="46" t="s">
        <v>11</v>
      </c>
      <c r="C24" s="61" t="s">
        <v>123</v>
      </c>
      <c r="D24" s="5">
        <v>0.2387</v>
      </c>
      <c r="E24" s="5">
        <f t="shared" si="0"/>
        <v>0.274505</v>
      </c>
      <c r="F24" s="5">
        <v>0.45689999999999997</v>
      </c>
      <c r="G24" s="5">
        <f t="shared" si="1"/>
        <v>0.38836500000000002</v>
      </c>
      <c r="H24" s="5">
        <v>0.2823</v>
      </c>
      <c r="I24" s="5">
        <f t="shared" si="2"/>
        <v>0.239955</v>
      </c>
      <c r="J24" s="57">
        <v>4</v>
      </c>
    </row>
    <row r="25" spans="1:10" ht="19.5" customHeight="1" thickBot="1">
      <c r="A25" s="45" t="s">
        <v>29</v>
      </c>
      <c r="B25" s="46" t="s">
        <v>22</v>
      </c>
      <c r="C25" s="61" t="s">
        <v>124</v>
      </c>
      <c r="D25" s="4">
        <v>67.900000000000006</v>
      </c>
      <c r="E25" s="4">
        <f t="shared" si="0"/>
        <v>78.085000000000008</v>
      </c>
      <c r="F25" s="4">
        <v>115</v>
      </c>
      <c r="G25" s="4">
        <f t="shared" si="1"/>
        <v>97.75</v>
      </c>
      <c r="H25" s="4">
        <v>116.7</v>
      </c>
      <c r="I25" s="4">
        <f t="shared" si="2"/>
        <v>99.194999999999993</v>
      </c>
      <c r="J25" s="57">
        <v>1</v>
      </c>
    </row>
    <row r="26" spans="1:10" ht="19.5" customHeight="1" thickBot="1">
      <c r="A26" s="48" t="s">
        <v>30</v>
      </c>
      <c r="B26" s="46" t="s">
        <v>22</v>
      </c>
      <c r="C26" s="61" t="s">
        <v>47</v>
      </c>
      <c r="D26" s="4">
        <v>23.8157</v>
      </c>
      <c r="E26" s="4">
        <f t="shared" si="0"/>
        <v>27.388054999999998</v>
      </c>
      <c r="F26" s="4">
        <v>22.3675</v>
      </c>
      <c r="G26" s="4">
        <f t="shared" si="1"/>
        <v>19.012374999999999</v>
      </c>
      <c r="H26" s="4">
        <v>23.006499999999999</v>
      </c>
      <c r="I26" s="4">
        <f t="shared" si="2"/>
        <v>19.555524999999999</v>
      </c>
      <c r="J26" s="57">
        <v>1</v>
      </c>
    </row>
    <row r="27" spans="1:10" ht="19.5" customHeight="1" thickBot="1">
      <c r="A27" s="48" t="s">
        <v>31</v>
      </c>
      <c r="B27" s="46" t="s">
        <v>22</v>
      </c>
      <c r="C27" s="61" t="s">
        <v>47</v>
      </c>
      <c r="D27" s="4">
        <v>214.5001</v>
      </c>
      <c r="E27" s="4">
        <f t="shared" si="0"/>
        <v>246.67511500000001</v>
      </c>
      <c r="F27" s="4">
        <v>229.85599999999999</v>
      </c>
      <c r="G27" s="4">
        <f t="shared" si="1"/>
        <v>195.37759999999997</v>
      </c>
      <c r="H27" s="4">
        <v>238.55410000000001</v>
      </c>
      <c r="I27" s="4">
        <f t="shared" si="2"/>
        <v>202.770985</v>
      </c>
      <c r="J27" s="57">
        <v>1</v>
      </c>
    </row>
    <row r="28" spans="1:10" ht="19.5" customHeight="1" thickBot="1">
      <c r="A28" s="48" t="s">
        <v>32</v>
      </c>
      <c r="B28" s="46" t="s">
        <v>22</v>
      </c>
      <c r="C28" s="61" t="s">
        <v>47</v>
      </c>
      <c r="D28" s="4">
        <v>340.82069999999999</v>
      </c>
      <c r="E28" s="4">
        <f t="shared" si="0"/>
        <v>391.943805</v>
      </c>
      <c r="F28" s="4">
        <v>288.37459999999999</v>
      </c>
      <c r="G28" s="4">
        <f t="shared" si="1"/>
        <v>245.11841000000001</v>
      </c>
      <c r="H28" s="4">
        <v>297.80110000000002</v>
      </c>
      <c r="I28" s="4">
        <f t="shared" si="2"/>
        <v>253.13093500000002</v>
      </c>
      <c r="J28" s="57">
        <v>1</v>
      </c>
    </row>
    <row r="29" spans="1:10" ht="19.5" customHeight="1" thickBot="1">
      <c r="A29" s="48" t="s">
        <v>33</v>
      </c>
      <c r="B29" s="46" t="s">
        <v>22</v>
      </c>
      <c r="C29" s="61" t="s">
        <v>47</v>
      </c>
      <c r="D29" s="6">
        <v>7.8518999999999997</v>
      </c>
      <c r="E29" s="6">
        <f t="shared" si="0"/>
        <v>9.0296849999999989</v>
      </c>
      <c r="F29" s="6">
        <v>10.3057</v>
      </c>
      <c r="G29" s="6">
        <f t="shared" si="1"/>
        <v>8.7598450000000003</v>
      </c>
      <c r="H29" s="6">
        <v>10.7578</v>
      </c>
      <c r="I29" s="6">
        <f t="shared" si="2"/>
        <v>9.1441300000000005</v>
      </c>
      <c r="J29" s="57">
        <v>1</v>
      </c>
    </row>
    <row r="30" spans="1:10" ht="19.5" customHeight="1" thickBot="1">
      <c r="A30" s="48" t="s">
        <v>34</v>
      </c>
      <c r="B30" s="46" t="s">
        <v>35</v>
      </c>
      <c r="C30" s="61" t="s">
        <v>47</v>
      </c>
      <c r="D30" s="4">
        <v>24.946999999999999</v>
      </c>
      <c r="E30" s="4">
        <f t="shared" si="0"/>
        <v>28.689049999999998</v>
      </c>
      <c r="F30" s="4">
        <v>39.249000000000002</v>
      </c>
      <c r="G30" s="4">
        <f t="shared" si="1"/>
        <v>33.361650000000004</v>
      </c>
      <c r="H30" s="4">
        <v>40.5</v>
      </c>
      <c r="I30" s="4">
        <f t="shared" si="2"/>
        <v>34.424999999999997</v>
      </c>
      <c r="J30" s="57">
        <v>1</v>
      </c>
    </row>
    <row r="31" spans="1:10" ht="19.5" customHeight="1" thickBot="1">
      <c r="A31" s="48" t="s">
        <v>36</v>
      </c>
      <c r="B31" s="46" t="s">
        <v>22</v>
      </c>
      <c r="C31" s="61" t="s">
        <v>47</v>
      </c>
      <c r="D31" s="5">
        <v>7.9799999999999996E-2</v>
      </c>
      <c r="E31" s="5">
        <f t="shared" si="0"/>
        <v>9.176999999999999E-2</v>
      </c>
      <c r="F31" s="5">
        <v>7.8600000000000003E-2</v>
      </c>
      <c r="G31" s="5">
        <f t="shared" si="1"/>
        <v>6.6809999999999994E-2</v>
      </c>
      <c r="H31" s="5">
        <v>0.08</v>
      </c>
      <c r="I31" s="5">
        <f t="shared" si="2"/>
        <v>6.8000000000000005E-2</v>
      </c>
      <c r="J31" s="57">
        <v>1</v>
      </c>
    </row>
    <row r="32" spans="1:10" ht="19.5" customHeight="1" thickBot="1">
      <c r="A32" s="48" t="s">
        <v>37</v>
      </c>
      <c r="B32" s="46" t="s">
        <v>22</v>
      </c>
      <c r="C32" s="61" t="s">
        <v>47</v>
      </c>
      <c r="D32" s="5">
        <v>0.21729999999999999</v>
      </c>
      <c r="E32" s="5">
        <f t="shared" si="0"/>
        <v>0.24989500000000001</v>
      </c>
      <c r="F32" s="5">
        <v>0.28060000000000002</v>
      </c>
      <c r="G32" s="5">
        <f t="shared" si="1"/>
        <v>0.23851000000000003</v>
      </c>
      <c r="H32" s="5">
        <v>0.28999999999999998</v>
      </c>
      <c r="I32" s="5">
        <f t="shared" si="2"/>
        <v>0.2465</v>
      </c>
      <c r="J32" s="57">
        <v>1</v>
      </c>
    </row>
    <row r="33" spans="1:10" ht="19.5" customHeight="1" thickBot="1">
      <c r="A33" s="48" t="s">
        <v>38</v>
      </c>
      <c r="B33" s="46" t="s">
        <v>22</v>
      </c>
      <c r="C33" s="61" t="s">
        <v>47</v>
      </c>
      <c r="D33" s="6">
        <v>3.7202000000000002</v>
      </c>
      <c r="E33" s="6">
        <f t="shared" si="0"/>
        <v>4.2782300000000006</v>
      </c>
      <c r="F33" s="6">
        <v>3.8700999999999999</v>
      </c>
      <c r="G33" s="6">
        <f t="shared" si="1"/>
        <v>3.2895850000000002</v>
      </c>
      <c r="H33" s="6">
        <v>3.94</v>
      </c>
      <c r="I33" s="6">
        <f t="shared" si="2"/>
        <v>3.3489999999999998</v>
      </c>
      <c r="J33" s="57">
        <v>1</v>
      </c>
    </row>
    <row r="34" spans="1:10" ht="19.5" customHeight="1" thickBot="1">
      <c r="A34" s="48" t="s">
        <v>39</v>
      </c>
      <c r="B34" s="46" t="s">
        <v>22</v>
      </c>
      <c r="C34" s="61" t="s">
        <v>47</v>
      </c>
      <c r="D34" s="5">
        <v>0.90159999999999996</v>
      </c>
      <c r="E34" s="5">
        <f t="shared" si="0"/>
        <v>1.03684</v>
      </c>
      <c r="F34" s="5">
        <v>0.90590000000000004</v>
      </c>
      <c r="G34" s="5">
        <f t="shared" si="1"/>
        <v>0.77001500000000012</v>
      </c>
      <c r="H34" s="5">
        <v>0.93</v>
      </c>
      <c r="I34" s="5">
        <f t="shared" si="2"/>
        <v>0.79049999999999998</v>
      </c>
      <c r="J34" s="57">
        <v>1</v>
      </c>
    </row>
    <row r="35" spans="1:10" ht="19.5" customHeight="1" thickBot="1">
      <c r="A35" s="48" t="s">
        <v>40</v>
      </c>
      <c r="B35" s="46" t="s">
        <v>22</v>
      </c>
      <c r="C35" s="61" t="s">
        <v>47</v>
      </c>
      <c r="D35" s="5">
        <v>0.4451</v>
      </c>
      <c r="E35" s="5">
        <f t="shared" si="0"/>
        <v>0.51186500000000001</v>
      </c>
      <c r="F35" s="5">
        <v>0.39779999999999999</v>
      </c>
      <c r="G35" s="5">
        <f t="shared" si="1"/>
        <v>0.33813000000000004</v>
      </c>
      <c r="H35" s="5">
        <v>0.40699999999999997</v>
      </c>
      <c r="I35" s="5">
        <f t="shared" si="2"/>
        <v>0.34594999999999998</v>
      </c>
      <c r="J35" s="57">
        <v>1</v>
      </c>
    </row>
    <row r="36" spans="1:10" ht="19.5" customHeight="1" thickBot="1">
      <c r="A36" s="48" t="s">
        <v>41</v>
      </c>
      <c r="B36" s="46" t="s">
        <v>35</v>
      </c>
      <c r="C36" s="61" t="s">
        <v>47</v>
      </c>
      <c r="D36" s="6">
        <v>2.9941</v>
      </c>
      <c r="E36" s="6">
        <f t="shared" si="0"/>
        <v>3.4432150000000004</v>
      </c>
      <c r="F36" s="6">
        <v>4.3494000000000002</v>
      </c>
      <c r="G36" s="6">
        <f t="shared" si="1"/>
        <v>3.69699</v>
      </c>
      <c r="H36" s="6">
        <v>4.4800000000000004</v>
      </c>
      <c r="I36" s="6">
        <f t="shared" si="2"/>
        <v>3.8080000000000003</v>
      </c>
      <c r="J36" s="57">
        <v>1</v>
      </c>
    </row>
    <row r="37" spans="1:10" ht="25.5" customHeight="1">
      <c r="A37" s="242" t="s">
        <v>225</v>
      </c>
      <c r="B37" s="242"/>
      <c r="C37" s="242"/>
      <c r="D37" s="242"/>
      <c r="E37" s="242"/>
      <c r="F37" s="242"/>
      <c r="G37" s="242"/>
      <c r="H37" s="242"/>
      <c r="I37" s="242"/>
      <c r="J37" s="242"/>
    </row>
    <row r="38" spans="1:10" ht="17.25" customHeight="1">
      <c r="A38" s="216" t="s">
        <v>224</v>
      </c>
      <c r="B38" s="216"/>
      <c r="C38" s="216"/>
      <c r="D38" s="216"/>
      <c r="E38" s="216"/>
      <c r="F38" s="216"/>
      <c r="G38" s="216"/>
      <c r="H38" s="216"/>
      <c r="I38" s="216"/>
      <c r="J38" s="216"/>
    </row>
    <row r="39" spans="1:10" ht="15.6">
      <c r="A39" s="55"/>
      <c r="B39" s="18"/>
      <c r="C39" s="35"/>
      <c r="D39" s="18"/>
      <c r="E39" s="18"/>
      <c r="F39" s="18"/>
      <c r="G39" s="18"/>
      <c r="H39" s="18"/>
      <c r="I39" s="18"/>
      <c r="J39" s="18">
        <v>33</v>
      </c>
    </row>
    <row r="40" spans="1:10" ht="13.8" thickBot="1"/>
    <row r="41" spans="1:10" ht="19.5" customHeight="1">
      <c r="A41" s="243" t="s">
        <v>106</v>
      </c>
      <c r="B41" s="244"/>
      <c r="C41" s="244"/>
      <c r="D41" s="244"/>
      <c r="E41" s="244"/>
      <c r="F41" s="244"/>
      <c r="G41" s="244"/>
      <c r="H41" s="244"/>
      <c r="I41" s="244"/>
      <c r="J41" s="245"/>
    </row>
    <row r="42" spans="1:10" ht="19.5" customHeight="1">
      <c r="A42" s="197" t="s">
        <v>113</v>
      </c>
      <c r="B42" s="198"/>
      <c r="C42" s="198"/>
      <c r="D42" s="198"/>
      <c r="E42" s="198"/>
      <c r="F42" s="198"/>
      <c r="G42" s="198"/>
      <c r="H42" s="198"/>
      <c r="I42" s="198"/>
      <c r="J42" s="199"/>
    </row>
    <row r="43" spans="1:10" ht="35.25" customHeight="1">
      <c r="A43" s="221" t="s">
        <v>118</v>
      </c>
      <c r="B43" s="222"/>
      <c r="C43" s="222"/>
      <c r="D43" s="222"/>
      <c r="E43" s="222"/>
      <c r="F43" s="222"/>
      <c r="G43" s="222"/>
      <c r="H43" s="222"/>
      <c r="I43" s="222"/>
      <c r="J43" s="223"/>
    </row>
    <row r="44" spans="1:10" ht="19.5" customHeight="1" thickBot="1">
      <c r="A44" s="200" t="s">
        <v>99</v>
      </c>
      <c r="B44" s="201"/>
      <c r="C44" s="201"/>
      <c r="D44" s="201"/>
      <c r="E44" s="201"/>
      <c r="F44" s="201"/>
      <c r="G44" s="201"/>
      <c r="H44" s="201"/>
      <c r="I44" s="201"/>
      <c r="J44" s="217"/>
    </row>
    <row r="45" spans="1:10" ht="29.4" thickBot="1">
      <c r="A45" s="30" t="s">
        <v>0</v>
      </c>
      <c r="B45" s="31" t="s">
        <v>1</v>
      </c>
      <c r="C45" s="59" t="s">
        <v>126</v>
      </c>
      <c r="D45" s="208" t="s">
        <v>2</v>
      </c>
      <c r="E45" s="209"/>
      <c r="F45" s="209"/>
      <c r="G45" s="210"/>
      <c r="H45" s="208" t="s">
        <v>3</v>
      </c>
      <c r="I45" s="210"/>
      <c r="J45" s="22" t="s">
        <v>51</v>
      </c>
    </row>
    <row r="46" spans="1:10" ht="15.6">
      <c r="A46" s="202"/>
      <c r="B46" s="213"/>
      <c r="C46" s="219"/>
      <c r="D46" s="204" t="s">
        <v>4</v>
      </c>
      <c r="E46" s="205"/>
      <c r="F46" s="204" t="s">
        <v>5</v>
      </c>
      <c r="G46" s="205"/>
      <c r="H46" s="204" t="s">
        <v>5</v>
      </c>
      <c r="I46" s="205"/>
      <c r="J46" s="218"/>
    </row>
    <row r="47" spans="1:10" ht="16.2" thickBot="1">
      <c r="A47" s="203"/>
      <c r="B47" s="214"/>
      <c r="C47" s="220"/>
      <c r="D47" s="206"/>
      <c r="E47" s="207"/>
      <c r="F47" s="206" t="s">
        <v>100</v>
      </c>
      <c r="G47" s="207"/>
      <c r="H47" s="206" t="s">
        <v>100</v>
      </c>
      <c r="I47" s="207"/>
      <c r="J47" s="212"/>
    </row>
    <row r="48" spans="1:10" ht="16.2" thickBot="1">
      <c r="A48" s="43"/>
      <c r="B48" s="49"/>
      <c r="C48" s="60"/>
      <c r="D48" s="43" t="s">
        <v>7</v>
      </c>
      <c r="E48" s="43" t="s">
        <v>8</v>
      </c>
      <c r="F48" s="43" t="s">
        <v>7</v>
      </c>
      <c r="G48" s="43" t="s">
        <v>9</v>
      </c>
      <c r="H48" s="43" t="s">
        <v>7</v>
      </c>
      <c r="I48" s="43" t="s">
        <v>9</v>
      </c>
      <c r="J48" s="50"/>
    </row>
    <row r="49" spans="1:10" ht="19.5" customHeight="1" thickTop="1" thickBot="1">
      <c r="A49" s="28" t="s">
        <v>10</v>
      </c>
      <c r="B49" s="23" t="s">
        <v>11</v>
      </c>
      <c r="C49" s="58" t="s">
        <v>134</v>
      </c>
      <c r="D49" s="4">
        <v>72.825599999999994</v>
      </c>
      <c r="E49" s="4">
        <f>(D49*115)/100</f>
        <v>83.749439999999993</v>
      </c>
      <c r="F49" s="4">
        <v>56.7836</v>
      </c>
      <c r="G49" s="4">
        <f>(F49*85)/100</f>
        <v>48.266059999999996</v>
      </c>
      <c r="H49" s="4">
        <v>59.164999999999999</v>
      </c>
      <c r="I49" s="4">
        <f>(H49*85)/100</f>
        <v>50.290249999999993</v>
      </c>
      <c r="J49" s="56" t="s">
        <v>47</v>
      </c>
    </row>
    <row r="50" spans="1:10" ht="19.5" customHeight="1" thickBot="1">
      <c r="A50" s="45" t="s">
        <v>12</v>
      </c>
      <c r="B50" s="46" t="s">
        <v>13</v>
      </c>
      <c r="C50" s="61" t="s">
        <v>123</v>
      </c>
      <c r="D50" s="4">
        <v>131.35329999999999</v>
      </c>
      <c r="E50" s="4">
        <f t="shared" ref="E50:E76" si="3">(D50*115)/100</f>
        <v>151.05629499999998</v>
      </c>
      <c r="F50" s="4">
        <v>225.47059999999999</v>
      </c>
      <c r="G50" s="4">
        <f t="shared" ref="G50:G76" si="4">(F50*85)/100</f>
        <v>191.65001000000001</v>
      </c>
      <c r="H50" s="4">
        <v>196.68960000000001</v>
      </c>
      <c r="I50" s="4">
        <f t="shared" ref="I50:I76" si="5">(H50*85)/100</f>
        <v>167.18616000000003</v>
      </c>
      <c r="J50" s="57" t="s">
        <v>48</v>
      </c>
    </row>
    <row r="51" spans="1:10" ht="19.5" customHeight="1" thickBot="1">
      <c r="A51" s="45" t="s">
        <v>14</v>
      </c>
      <c r="B51" s="46" t="s">
        <v>13</v>
      </c>
      <c r="C51" s="61" t="s">
        <v>123</v>
      </c>
      <c r="D51" s="4">
        <f>D53*9</f>
        <v>46.581299999999999</v>
      </c>
      <c r="E51" s="4">
        <f t="shared" si="3"/>
        <v>53.568495000000006</v>
      </c>
      <c r="F51" s="4">
        <f>F53*9</f>
        <v>96.647400000000005</v>
      </c>
      <c r="G51" s="4">
        <f t="shared" si="4"/>
        <v>82.150289999999998</v>
      </c>
      <c r="H51" s="4">
        <f>H53*9</f>
        <v>62.502299999999998</v>
      </c>
      <c r="I51" s="4">
        <f t="shared" si="5"/>
        <v>53.126954999999995</v>
      </c>
      <c r="J51" s="57" t="s">
        <v>48</v>
      </c>
    </row>
    <row r="52" spans="1:10" ht="19.5" customHeight="1" thickBot="1">
      <c r="A52" s="45" t="s">
        <v>15</v>
      </c>
      <c r="B52" s="46" t="s">
        <v>11</v>
      </c>
      <c r="C52" s="58" t="s">
        <v>134</v>
      </c>
      <c r="D52" s="4">
        <v>21.193000000000001</v>
      </c>
      <c r="E52" s="4">
        <f t="shared" si="3"/>
        <v>24.371950000000002</v>
      </c>
      <c r="F52" s="4">
        <v>32.205800000000004</v>
      </c>
      <c r="G52" s="4">
        <f t="shared" si="4"/>
        <v>27.374930000000003</v>
      </c>
      <c r="H52" s="4">
        <v>33.546900000000001</v>
      </c>
      <c r="I52" s="4">
        <f t="shared" si="5"/>
        <v>28.514865</v>
      </c>
      <c r="J52" s="57" t="s">
        <v>47</v>
      </c>
    </row>
    <row r="53" spans="1:10" ht="19.5" customHeight="1" thickBot="1">
      <c r="A53" s="45" t="s">
        <v>16</v>
      </c>
      <c r="B53" s="46" t="s">
        <v>11</v>
      </c>
      <c r="C53" s="58" t="s">
        <v>134</v>
      </c>
      <c r="D53" s="4">
        <v>5.1757</v>
      </c>
      <c r="E53" s="4">
        <f t="shared" si="3"/>
        <v>5.9520550000000005</v>
      </c>
      <c r="F53" s="4">
        <v>10.7386</v>
      </c>
      <c r="G53" s="4">
        <f t="shared" si="4"/>
        <v>9.1278100000000002</v>
      </c>
      <c r="H53" s="4">
        <v>6.9447000000000001</v>
      </c>
      <c r="I53" s="4">
        <f t="shared" si="5"/>
        <v>5.9029949999999998</v>
      </c>
      <c r="J53" s="57" t="s">
        <v>47</v>
      </c>
    </row>
    <row r="54" spans="1:10" ht="19.5" customHeight="1" thickBot="1">
      <c r="A54" s="45" t="s">
        <v>17</v>
      </c>
      <c r="B54" s="46" t="s">
        <v>11</v>
      </c>
      <c r="C54" s="58" t="s">
        <v>134</v>
      </c>
      <c r="D54" s="5">
        <v>1.2361</v>
      </c>
      <c r="E54" s="5">
        <f t="shared" si="3"/>
        <v>1.4215150000000001</v>
      </c>
      <c r="F54" s="5">
        <v>1.5542</v>
      </c>
      <c r="G54" s="5">
        <f t="shared" si="4"/>
        <v>1.32107</v>
      </c>
      <c r="H54" s="5">
        <v>1.6202000000000001</v>
      </c>
      <c r="I54" s="5">
        <f t="shared" si="5"/>
        <v>1.3771700000000002</v>
      </c>
      <c r="J54" s="57" t="s">
        <v>47</v>
      </c>
    </row>
    <row r="55" spans="1:10" ht="19.5" customHeight="1" thickBot="1">
      <c r="A55" s="45" t="s">
        <v>18</v>
      </c>
      <c r="B55" s="46" t="s">
        <v>11</v>
      </c>
      <c r="C55" s="61" t="s">
        <v>123</v>
      </c>
      <c r="D55" s="4">
        <v>0</v>
      </c>
      <c r="E55" s="4">
        <f t="shared" si="3"/>
        <v>0</v>
      </c>
      <c r="F55" s="4">
        <v>0</v>
      </c>
      <c r="G55" s="4">
        <f t="shared" si="4"/>
        <v>0</v>
      </c>
      <c r="H55" s="4">
        <v>0</v>
      </c>
      <c r="I55" s="4">
        <f t="shared" si="5"/>
        <v>0</v>
      </c>
      <c r="J55" s="2">
        <v>7</v>
      </c>
    </row>
    <row r="56" spans="1:10" ht="19.5" customHeight="1" thickBot="1">
      <c r="A56" s="45" t="s">
        <v>19</v>
      </c>
      <c r="B56" s="46" t="s">
        <v>11</v>
      </c>
      <c r="C56" s="61" t="s">
        <v>123</v>
      </c>
      <c r="D56" s="4">
        <v>0</v>
      </c>
      <c r="E56" s="4">
        <f t="shared" si="3"/>
        <v>0</v>
      </c>
      <c r="F56" s="4">
        <v>0</v>
      </c>
      <c r="G56" s="4">
        <f t="shared" si="4"/>
        <v>0</v>
      </c>
      <c r="H56" s="4">
        <v>0</v>
      </c>
      <c r="I56" s="4">
        <f t="shared" si="5"/>
        <v>0</v>
      </c>
      <c r="J56" s="2">
        <v>7</v>
      </c>
    </row>
    <row r="57" spans="1:10" ht="19.5" customHeight="1" thickBot="1">
      <c r="A57" s="45" t="s">
        <v>20</v>
      </c>
      <c r="B57" s="46" t="s">
        <v>11</v>
      </c>
      <c r="C57" s="61" t="s">
        <v>123</v>
      </c>
      <c r="D57" s="4">
        <v>0</v>
      </c>
      <c r="E57" s="4">
        <f t="shared" si="3"/>
        <v>0</v>
      </c>
      <c r="F57" s="4">
        <v>0</v>
      </c>
      <c r="G57" s="4">
        <f t="shared" si="4"/>
        <v>0</v>
      </c>
      <c r="H57" s="4">
        <v>0</v>
      </c>
      <c r="I57" s="4">
        <f t="shared" si="5"/>
        <v>0</v>
      </c>
      <c r="J57" s="2">
        <v>7</v>
      </c>
    </row>
    <row r="58" spans="1:10" ht="19.5" customHeight="1" thickBot="1">
      <c r="A58" s="45" t="s">
        <v>21</v>
      </c>
      <c r="B58" s="46" t="s">
        <v>22</v>
      </c>
      <c r="C58" s="61" t="s">
        <v>124</v>
      </c>
      <c r="D58" s="6">
        <v>11.2105</v>
      </c>
      <c r="E58" s="6">
        <f t="shared" si="3"/>
        <v>12.892075</v>
      </c>
      <c r="F58" s="6">
        <v>14.505699999999999</v>
      </c>
      <c r="G58" s="6">
        <f t="shared" si="4"/>
        <v>12.329845000000001</v>
      </c>
      <c r="H58" s="6">
        <v>14.639200000000001</v>
      </c>
      <c r="I58" s="6">
        <f t="shared" si="5"/>
        <v>12.443320000000002</v>
      </c>
      <c r="J58" s="57">
        <v>1</v>
      </c>
    </row>
    <row r="59" spans="1:10" ht="19.5" customHeight="1" thickBot="1">
      <c r="A59" s="45" t="s">
        <v>23</v>
      </c>
      <c r="B59" s="46" t="s">
        <v>22</v>
      </c>
      <c r="C59" s="61" t="s">
        <v>124</v>
      </c>
      <c r="D59" s="6">
        <v>2.4998999999999998</v>
      </c>
      <c r="E59" s="6">
        <f t="shared" si="3"/>
        <v>2.8748849999999999</v>
      </c>
      <c r="F59" s="6">
        <v>3.3752</v>
      </c>
      <c r="G59" s="6">
        <f t="shared" si="4"/>
        <v>2.8689200000000001</v>
      </c>
      <c r="H59" s="6">
        <v>3.5291000000000001</v>
      </c>
      <c r="I59" s="6">
        <f t="shared" si="5"/>
        <v>2.9997349999999998</v>
      </c>
      <c r="J59" s="57">
        <v>1</v>
      </c>
    </row>
    <row r="60" spans="1:10" ht="19.5" customHeight="1" thickBot="1">
      <c r="A60" s="45" t="s">
        <v>24</v>
      </c>
      <c r="B60" s="46" t="s">
        <v>22</v>
      </c>
      <c r="C60" s="61" t="s">
        <v>124</v>
      </c>
      <c r="D60" s="4">
        <v>82.2928</v>
      </c>
      <c r="E60" s="4">
        <f t="shared" si="3"/>
        <v>94.636720000000011</v>
      </c>
      <c r="F60" s="4">
        <v>65.976799999999997</v>
      </c>
      <c r="G60" s="4">
        <f t="shared" si="4"/>
        <v>56.080279999999995</v>
      </c>
      <c r="H60" s="4">
        <v>66.758600000000001</v>
      </c>
      <c r="I60" s="4">
        <f t="shared" si="5"/>
        <v>56.744810000000001</v>
      </c>
      <c r="J60" s="57">
        <v>1</v>
      </c>
    </row>
    <row r="61" spans="1:10" ht="19.5" customHeight="1" thickBot="1">
      <c r="A61" s="45" t="s">
        <v>25</v>
      </c>
      <c r="B61" s="46" t="s">
        <v>22</v>
      </c>
      <c r="C61" s="61" t="s">
        <v>123</v>
      </c>
      <c r="D61" s="4">
        <v>0</v>
      </c>
      <c r="E61" s="4">
        <f t="shared" si="3"/>
        <v>0</v>
      </c>
      <c r="F61" s="4">
        <v>0</v>
      </c>
      <c r="G61" s="4">
        <f t="shared" si="4"/>
        <v>0</v>
      </c>
      <c r="H61" s="4">
        <v>0</v>
      </c>
      <c r="I61" s="4">
        <f t="shared" si="5"/>
        <v>0</v>
      </c>
      <c r="J61" s="2">
        <v>7</v>
      </c>
    </row>
    <row r="62" spans="1:10" ht="19.5" customHeight="1" thickBot="1">
      <c r="A62" s="45" t="s">
        <v>26</v>
      </c>
      <c r="B62" s="46" t="s">
        <v>27</v>
      </c>
      <c r="C62" s="61" t="s">
        <v>123</v>
      </c>
      <c r="D62" s="4">
        <v>10.571400000000001</v>
      </c>
      <c r="E62" s="4">
        <f t="shared" si="3"/>
        <v>12.157109999999999</v>
      </c>
      <c r="F62" s="4">
        <v>23.065000000000001</v>
      </c>
      <c r="G62" s="4">
        <f t="shared" si="4"/>
        <v>19.605250000000002</v>
      </c>
      <c r="H62" s="4">
        <v>4.9509999999999996</v>
      </c>
      <c r="I62" s="4">
        <f t="shared" si="5"/>
        <v>4.2083499999999994</v>
      </c>
      <c r="J62" s="2">
        <v>4</v>
      </c>
    </row>
    <row r="63" spans="1:10" ht="19.5" customHeight="1" thickBot="1">
      <c r="A63" s="45" t="s">
        <v>28</v>
      </c>
      <c r="B63" s="46" t="s">
        <v>11</v>
      </c>
      <c r="C63" s="61" t="s">
        <v>123</v>
      </c>
      <c r="D63" s="6">
        <v>2.1137000000000001</v>
      </c>
      <c r="E63" s="6">
        <f t="shared" si="3"/>
        <v>2.430755</v>
      </c>
      <c r="F63" s="6">
        <v>3.8879999999999999</v>
      </c>
      <c r="G63" s="6">
        <f t="shared" si="4"/>
        <v>3.3048000000000002</v>
      </c>
      <c r="H63" s="6">
        <v>2.7084000000000001</v>
      </c>
      <c r="I63" s="6">
        <f t="shared" si="5"/>
        <v>2.3021400000000001</v>
      </c>
      <c r="J63" s="57" t="s">
        <v>48</v>
      </c>
    </row>
    <row r="64" spans="1:10" ht="19.5" customHeight="1" thickBot="1">
      <c r="A64" s="51" t="s">
        <v>49</v>
      </c>
      <c r="B64" s="46" t="s">
        <v>11</v>
      </c>
      <c r="C64" s="61" t="s">
        <v>123</v>
      </c>
      <c r="D64" s="5">
        <v>0.22209999999999999</v>
      </c>
      <c r="E64" s="5">
        <f t="shared" si="3"/>
        <v>0.255415</v>
      </c>
      <c r="F64" s="5">
        <v>0.48749999999999999</v>
      </c>
      <c r="G64" s="5">
        <f t="shared" si="4"/>
        <v>0.41437499999999999</v>
      </c>
      <c r="H64" s="5">
        <v>0.28199999999999997</v>
      </c>
      <c r="I64" s="5">
        <f t="shared" si="5"/>
        <v>0.2397</v>
      </c>
      <c r="J64" s="57">
        <v>4</v>
      </c>
    </row>
    <row r="65" spans="1:10" ht="19.5" customHeight="1" thickBot="1">
      <c r="A65" s="45" t="s">
        <v>29</v>
      </c>
      <c r="B65" s="46" t="s">
        <v>22</v>
      </c>
      <c r="C65" s="61" t="s">
        <v>48</v>
      </c>
      <c r="D65" s="4">
        <v>67.099999999999994</v>
      </c>
      <c r="E65" s="4">
        <f t="shared" si="3"/>
        <v>77.164999999999992</v>
      </c>
      <c r="F65" s="4">
        <v>111.6</v>
      </c>
      <c r="G65" s="4">
        <f t="shared" si="4"/>
        <v>94.86</v>
      </c>
      <c r="H65" s="4">
        <v>113.2</v>
      </c>
      <c r="I65" s="4">
        <f t="shared" si="5"/>
        <v>96.22</v>
      </c>
      <c r="J65" s="57">
        <v>1</v>
      </c>
    </row>
    <row r="66" spans="1:10" ht="19.5" customHeight="1" thickBot="1">
      <c r="A66" s="48" t="s">
        <v>30</v>
      </c>
      <c r="B66" s="46" t="s">
        <v>22</v>
      </c>
      <c r="C66" s="61" t="s">
        <v>124</v>
      </c>
      <c r="D66" s="4">
        <v>25.5305</v>
      </c>
      <c r="E66" s="4">
        <f t="shared" si="3"/>
        <v>29.360075000000002</v>
      </c>
      <c r="F66" s="4">
        <v>22.210999999999999</v>
      </c>
      <c r="G66" s="4">
        <f t="shared" si="4"/>
        <v>18.879349999999999</v>
      </c>
      <c r="H66" s="4">
        <v>22.9694</v>
      </c>
      <c r="I66" s="4">
        <f t="shared" si="5"/>
        <v>19.523990000000001</v>
      </c>
      <c r="J66" s="57">
        <v>1</v>
      </c>
    </row>
    <row r="67" spans="1:10" ht="19.5" customHeight="1" thickBot="1">
      <c r="A67" s="48" t="s">
        <v>31</v>
      </c>
      <c r="B67" s="46" t="s">
        <v>22</v>
      </c>
      <c r="C67" s="61" t="s">
        <v>124</v>
      </c>
      <c r="D67" s="4">
        <v>228.72720000000001</v>
      </c>
      <c r="E67" s="4">
        <f t="shared" si="3"/>
        <v>263.03628000000003</v>
      </c>
      <c r="F67" s="4">
        <v>229.95439999999999</v>
      </c>
      <c r="G67" s="4">
        <f t="shared" si="4"/>
        <v>195.46124</v>
      </c>
      <c r="H67" s="4">
        <v>240.40620000000001</v>
      </c>
      <c r="I67" s="4">
        <f t="shared" si="5"/>
        <v>204.34527000000003</v>
      </c>
      <c r="J67" s="57">
        <v>1</v>
      </c>
    </row>
    <row r="68" spans="1:10" ht="19.5" customHeight="1" thickBot="1">
      <c r="A68" s="48" t="s">
        <v>32</v>
      </c>
      <c r="B68" s="46" t="s">
        <v>22</v>
      </c>
      <c r="C68" s="61" t="s">
        <v>124</v>
      </c>
      <c r="D68" s="4">
        <v>347.20949999999999</v>
      </c>
      <c r="E68" s="4">
        <f t="shared" si="3"/>
        <v>399.29092500000002</v>
      </c>
      <c r="F68" s="4">
        <v>302.7568</v>
      </c>
      <c r="G68" s="4">
        <f t="shared" si="4"/>
        <v>257.34327999999999</v>
      </c>
      <c r="H68" s="4">
        <v>314.87479999999999</v>
      </c>
      <c r="I68" s="4">
        <f t="shared" si="5"/>
        <v>267.64357999999999</v>
      </c>
      <c r="J68" s="57">
        <v>1</v>
      </c>
    </row>
    <row r="69" spans="1:10" ht="19.5" customHeight="1" thickBot="1">
      <c r="A69" s="48" t="s">
        <v>33</v>
      </c>
      <c r="B69" s="46" t="s">
        <v>22</v>
      </c>
      <c r="C69" s="61" t="s">
        <v>124</v>
      </c>
      <c r="D69" s="6">
        <v>7.9978999999999996</v>
      </c>
      <c r="E69" s="6">
        <f t="shared" si="3"/>
        <v>9.1975849999999983</v>
      </c>
      <c r="F69" s="6">
        <v>10.456899999999999</v>
      </c>
      <c r="G69" s="6">
        <f t="shared" si="4"/>
        <v>8.8883649999999985</v>
      </c>
      <c r="H69" s="6">
        <v>11.0069</v>
      </c>
      <c r="I69" s="6">
        <f t="shared" si="5"/>
        <v>9.3558649999999997</v>
      </c>
      <c r="J69" s="57">
        <v>1</v>
      </c>
    </row>
    <row r="70" spans="1:10" ht="19.5" customHeight="1" thickBot="1">
      <c r="A70" s="48" t="s">
        <v>34</v>
      </c>
      <c r="B70" s="46" t="s">
        <v>35</v>
      </c>
      <c r="C70" s="61" t="s">
        <v>124</v>
      </c>
      <c r="D70" s="4">
        <v>24.078499999999998</v>
      </c>
      <c r="E70" s="4">
        <f t="shared" si="3"/>
        <v>27.690274999999996</v>
      </c>
      <c r="F70" s="4">
        <v>37.070399999999999</v>
      </c>
      <c r="G70" s="4">
        <f t="shared" si="4"/>
        <v>31.509840000000001</v>
      </c>
      <c r="H70" s="4">
        <v>38.466700000000003</v>
      </c>
      <c r="I70" s="4">
        <f t="shared" si="5"/>
        <v>32.696695000000005</v>
      </c>
      <c r="J70" s="57">
        <v>1</v>
      </c>
    </row>
    <row r="71" spans="1:10" ht="19.5" customHeight="1" thickBot="1">
      <c r="A71" s="48" t="s">
        <v>36</v>
      </c>
      <c r="B71" s="46" t="s">
        <v>22</v>
      </c>
      <c r="C71" s="61" t="s">
        <v>47</v>
      </c>
      <c r="D71" s="5">
        <v>7.9799999999999996E-2</v>
      </c>
      <c r="E71" s="5">
        <f t="shared" si="3"/>
        <v>9.176999999999999E-2</v>
      </c>
      <c r="F71" s="5">
        <v>8.8099999999999998E-2</v>
      </c>
      <c r="G71" s="5">
        <f t="shared" si="4"/>
        <v>7.4885000000000007E-2</v>
      </c>
      <c r="H71" s="5">
        <v>0.09</v>
      </c>
      <c r="I71" s="5">
        <f t="shared" si="5"/>
        <v>7.6499999999999999E-2</v>
      </c>
      <c r="J71" s="57">
        <v>1</v>
      </c>
    </row>
    <row r="72" spans="1:10" ht="19.5" customHeight="1" thickBot="1">
      <c r="A72" s="48" t="s">
        <v>37</v>
      </c>
      <c r="B72" s="46" t="s">
        <v>22</v>
      </c>
      <c r="C72" s="61" t="s">
        <v>124</v>
      </c>
      <c r="D72" s="5">
        <v>0.2145</v>
      </c>
      <c r="E72" s="5">
        <f t="shared" si="3"/>
        <v>0.24667500000000001</v>
      </c>
      <c r="F72" s="5">
        <v>0.27550000000000002</v>
      </c>
      <c r="G72" s="5">
        <f t="shared" si="4"/>
        <v>0.23417499999999999</v>
      </c>
      <c r="H72" s="5">
        <v>0.28670000000000001</v>
      </c>
      <c r="I72" s="5">
        <f t="shared" si="5"/>
        <v>0.24369500000000002</v>
      </c>
      <c r="J72" s="57">
        <v>1</v>
      </c>
    </row>
    <row r="73" spans="1:10" ht="19.5" customHeight="1" thickBot="1">
      <c r="A73" s="48" t="s">
        <v>38</v>
      </c>
      <c r="B73" s="46" t="s">
        <v>22</v>
      </c>
      <c r="C73" s="61" t="s">
        <v>124</v>
      </c>
      <c r="D73" s="6">
        <v>3.5131999999999999</v>
      </c>
      <c r="E73" s="6">
        <f t="shared" si="3"/>
        <v>4.0401799999999994</v>
      </c>
      <c r="F73" s="6">
        <v>3.7871000000000001</v>
      </c>
      <c r="G73" s="6">
        <f t="shared" si="4"/>
        <v>3.2190349999999999</v>
      </c>
      <c r="H73" s="6">
        <v>3.8666999999999998</v>
      </c>
      <c r="I73" s="6">
        <f t="shared" si="5"/>
        <v>3.2866949999999999</v>
      </c>
      <c r="J73" s="57">
        <v>1</v>
      </c>
    </row>
    <row r="74" spans="1:10" ht="19.5" customHeight="1" thickBot="1">
      <c r="A74" s="48" t="s">
        <v>39</v>
      </c>
      <c r="B74" s="46" t="s">
        <v>22</v>
      </c>
      <c r="C74" s="61" t="s">
        <v>47</v>
      </c>
      <c r="D74" s="5">
        <v>0.81369999999999998</v>
      </c>
      <c r="E74" s="5">
        <f t="shared" si="3"/>
        <v>0.93575499999999989</v>
      </c>
      <c r="F74" s="5">
        <v>0.90380000000000005</v>
      </c>
      <c r="G74" s="5">
        <f t="shared" si="4"/>
        <v>0.76823000000000008</v>
      </c>
      <c r="H74" s="5">
        <v>0.93</v>
      </c>
      <c r="I74" s="5">
        <f t="shared" si="5"/>
        <v>0.79049999999999998</v>
      </c>
      <c r="J74" s="57">
        <v>1</v>
      </c>
    </row>
    <row r="75" spans="1:10" ht="19.5" customHeight="1" thickBot="1">
      <c r="A75" s="48" t="s">
        <v>40</v>
      </c>
      <c r="B75" s="46" t="s">
        <v>22</v>
      </c>
      <c r="C75" s="61" t="s">
        <v>124</v>
      </c>
      <c r="D75" s="5">
        <v>0.40739999999999998</v>
      </c>
      <c r="E75" s="5">
        <f t="shared" si="3"/>
        <v>0.46850999999999998</v>
      </c>
      <c r="F75" s="5">
        <v>0.37159999999999999</v>
      </c>
      <c r="G75" s="5">
        <f t="shared" si="4"/>
        <v>0.31585999999999997</v>
      </c>
      <c r="H75" s="5">
        <v>0.38100000000000001</v>
      </c>
      <c r="I75" s="5">
        <f t="shared" si="5"/>
        <v>0.32384999999999997</v>
      </c>
      <c r="J75" s="57">
        <v>1</v>
      </c>
    </row>
    <row r="76" spans="1:10" ht="19.5" customHeight="1" thickBot="1">
      <c r="A76" s="48" t="s">
        <v>41</v>
      </c>
      <c r="B76" s="46" t="s">
        <v>35</v>
      </c>
      <c r="C76" s="61" t="s">
        <v>124</v>
      </c>
      <c r="D76" s="6">
        <v>3.194</v>
      </c>
      <c r="E76" s="6">
        <f t="shared" si="3"/>
        <v>3.6730999999999998</v>
      </c>
      <c r="F76" s="6">
        <v>4.2862</v>
      </c>
      <c r="G76" s="6">
        <f t="shared" si="4"/>
        <v>3.6432699999999998</v>
      </c>
      <c r="H76" s="6">
        <v>4.4400000000000004</v>
      </c>
      <c r="I76" s="6">
        <f t="shared" si="5"/>
        <v>3.7740000000000005</v>
      </c>
      <c r="J76" s="57">
        <v>1</v>
      </c>
    </row>
    <row r="77" spans="1:10" ht="30" customHeight="1">
      <c r="A77" s="242" t="s">
        <v>225</v>
      </c>
      <c r="B77" s="242"/>
      <c r="C77" s="242"/>
      <c r="D77" s="242"/>
      <c r="E77" s="242"/>
      <c r="F77" s="242"/>
      <c r="G77" s="242"/>
      <c r="H77" s="242"/>
      <c r="I77" s="242"/>
      <c r="J77" s="242"/>
    </row>
    <row r="78" spans="1:10" ht="21" customHeight="1">
      <c r="A78" s="216" t="s">
        <v>224</v>
      </c>
      <c r="B78" s="216"/>
      <c r="C78" s="216"/>
      <c r="D78" s="216"/>
      <c r="E78" s="216"/>
      <c r="F78" s="216"/>
      <c r="G78" s="216"/>
      <c r="H78" s="216"/>
      <c r="I78" s="216"/>
      <c r="J78" s="216"/>
    </row>
    <row r="79" spans="1:10" ht="15.6">
      <c r="A79" s="55"/>
      <c r="B79" s="18"/>
      <c r="C79" s="35"/>
      <c r="D79" s="18"/>
      <c r="E79" s="18"/>
      <c r="F79" s="18"/>
      <c r="G79" s="18"/>
      <c r="H79" s="18"/>
      <c r="I79" s="18"/>
      <c r="J79" s="18">
        <v>34</v>
      </c>
    </row>
  </sheetData>
  <mergeCells count="34">
    <mergeCell ref="A77:J77"/>
    <mergeCell ref="D45:G45"/>
    <mergeCell ref="F46:G46"/>
    <mergeCell ref="H45:I45"/>
    <mergeCell ref="H46:I46"/>
    <mergeCell ref="J46:J47"/>
    <mergeCell ref="F47:G47"/>
    <mergeCell ref="H47:I47"/>
    <mergeCell ref="A46:A47"/>
    <mergeCell ref="B46:B47"/>
    <mergeCell ref="C46:C47"/>
    <mergeCell ref="D46:E47"/>
    <mergeCell ref="J6:J7"/>
    <mergeCell ref="F7:G7"/>
    <mergeCell ref="H7:I7"/>
    <mergeCell ref="A41:J41"/>
    <mergeCell ref="C6:C7"/>
    <mergeCell ref="A37:J37"/>
    <mergeCell ref="A78:J78"/>
    <mergeCell ref="A38:J38"/>
    <mergeCell ref="A1:J1"/>
    <mergeCell ref="A2:J2"/>
    <mergeCell ref="A3:J3"/>
    <mergeCell ref="A4:J4"/>
    <mergeCell ref="D5:G5"/>
    <mergeCell ref="A42:J42"/>
    <mergeCell ref="A43:J43"/>
    <mergeCell ref="A44:J44"/>
    <mergeCell ref="H5:I5"/>
    <mergeCell ref="A6:A7"/>
    <mergeCell ref="B6:B7"/>
    <mergeCell ref="D6:E7"/>
    <mergeCell ref="F6:G6"/>
    <mergeCell ref="H6:I6"/>
  </mergeCells>
  <phoneticPr fontId="11" type="noConversion"/>
  <hyperlinks>
    <hyperlink ref="J5" location="_ftn1" display="_ftn1"/>
    <hyperlink ref="J45" location="_ftn1" display="_ftn1"/>
  </hyperlinks>
  <pageMargins left="0.35" right="0.25" top="0.17" bottom="0.17" header="0.17" footer="0.17"/>
  <pageSetup scale="94" firstPageNumber="9" orientation="portrait" useFirstPageNumber="1" r:id="rId1"/>
  <headerFooter alignWithMargins="0"/>
  <rowBreaks count="1" manualBreakCount="1">
    <brk id="4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J77"/>
  <sheetViews>
    <sheetView view="pageLayout" zoomScaleNormal="100" zoomScaleSheetLayoutView="115" workbookViewId="0">
      <selection sqref="A1:J1"/>
    </sheetView>
  </sheetViews>
  <sheetFormatPr defaultRowHeight="13.2"/>
  <cols>
    <col min="1" max="1" width="24" customWidth="1"/>
    <col min="3" max="3" width="9.109375" style="62" customWidth="1"/>
    <col min="10" max="10" width="9.109375" style="62" customWidth="1"/>
  </cols>
  <sheetData>
    <row r="1" spans="1:10" ht="17.399999999999999">
      <c r="A1" s="243" t="s">
        <v>107</v>
      </c>
      <c r="B1" s="244"/>
      <c r="C1" s="244"/>
      <c r="D1" s="244"/>
      <c r="E1" s="244"/>
      <c r="F1" s="244"/>
      <c r="G1" s="244"/>
      <c r="H1" s="244"/>
      <c r="I1" s="244"/>
      <c r="J1" s="245"/>
    </row>
    <row r="2" spans="1:10" ht="15.6">
      <c r="A2" s="197" t="s">
        <v>114</v>
      </c>
      <c r="B2" s="198"/>
      <c r="C2" s="198"/>
      <c r="D2" s="198"/>
      <c r="E2" s="198"/>
      <c r="F2" s="198"/>
      <c r="G2" s="198"/>
      <c r="H2" s="198"/>
      <c r="I2" s="198"/>
      <c r="J2" s="199"/>
    </row>
    <row r="3" spans="1:10" ht="32.25" customHeight="1">
      <c r="A3" s="221" t="s">
        <v>120</v>
      </c>
      <c r="B3" s="222"/>
      <c r="C3" s="222"/>
      <c r="D3" s="222"/>
      <c r="E3" s="222"/>
      <c r="F3" s="222"/>
      <c r="G3" s="222"/>
      <c r="H3" s="222"/>
      <c r="I3" s="222"/>
      <c r="J3" s="223"/>
    </row>
    <row r="4" spans="1:10" ht="16.2" thickBot="1">
      <c r="A4" s="200" t="s">
        <v>99</v>
      </c>
      <c r="B4" s="201"/>
      <c r="C4" s="201"/>
      <c r="D4" s="201"/>
      <c r="E4" s="201"/>
      <c r="F4" s="201"/>
      <c r="G4" s="201"/>
      <c r="H4" s="201"/>
      <c r="I4" s="201"/>
      <c r="J4" s="217"/>
    </row>
    <row r="5" spans="1:10" ht="29.4" thickBot="1">
      <c r="A5" s="30" t="s">
        <v>0</v>
      </c>
      <c r="B5" s="31" t="s">
        <v>1</v>
      </c>
      <c r="C5" s="59" t="s">
        <v>126</v>
      </c>
      <c r="D5" s="208" t="s">
        <v>2</v>
      </c>
      <c r="E5" s="209"/>
      <c r="F5" s="209"/>
      <c r="G5" s="210"/>
      <c r="H5" s="208" t="s">
        <v>3</v>
      </c>
      <c r="I5" s="210"/>
      <c r="J5" s="63" t="s">
        <v>51</v>
      </c>
    </row>
    <row r="6" spans="1:10" ht="15.6">
      <c r="A6" s="202"/>
      <c r="B6" s="213"/>
      <c r="C6" s="219"/>
      <c r="D6" s="204" t="s">
        <v>4</v>
      </c>
      <c r="E6" s="205"/>
      <c r="F6" s="204" t="s">
        <v>5</v>
      </c>
      <c r="G6" s="205"/>
      <c r="H6" s="204" t="s">
        <v>5</v>
      </c>
      <c r="I6" s="205"/>
      <c r="J6" s="249"/>
    </row>
    <row r="7" spans="1:10" ht="16.2" thickBot="1">
      <c r="A7" s="203"/>
      <c r="B7" s="214"/>
      <c r="C7" s="220"/>
      <c r="D7" s="206"/>
      <c r="E7" s="207"/>
      <c r="F7" s="206" t="s">
        <v>100</v>
      </c>
      <c r="G7" s="207"/>
      <c r="H7" s="206" t="s">
        <v>100</v>
      </c>
      <c r="I7" s="207"/>
      <c r="J7" s="250"/>
    </row>
    <row r="8" spans="1:10" ht="16.2" thickBot="1">
      <c r="A8" s="43"/>
      <c r="B8" s="49"/>
      <c r="C8" s="60"/>
      <c r="D8" s="43" t="s">
        <v>7</v>
      </c>
      <c r="E8" s="43" t="s">
        <v>8</v>
      </c>
      <c r="F8" s="43" t="s">
        <v>7</v>
      </c>
      <c r="G8" s="43" t="s">
        <v>9</v>
      </c>
      <c r="H8" s="43" t="s">
        <v>7</v>
      </c>
      <c r="I8" s="43" t="s">
        <v>9</v>
      </c>
      <c r="J8" s="64"/>
    </row>
    <row r="9" spans="1:10" ht="19.5" customHeight="1" thickTop="1" thickBot="1">
      <c r="A9" s="28" t="s">
        <v>10</v>
      </c>
      <c r="B9" s="23" t="s">
        <v>11</v>
      </c>
      <c r="C9" s="58" t="s">
        <v>129</v>
      </c>
      <c r="D9" s="4">
        <v>70.522099999999995</v>
      </c>
      <c r="E9" s="4">
        <f>(D9*115)/100</f>
        <v>81.100414999999998</v>
      </c>
      <c r="F9" s="4">
        <v>59.38</v>
      </c>
      <c r="G9" s="4">
        <f>(F9*85)/100</f>
        <v>50.472999999999999</v>
      </c>
      <c r="H9" s="4">
        <v>59.93</v>
      </c>
      <c r="I9" s="4">
        <f>(H9*85)/100</f>
        <v>50.9405</v>
      </c>
      <c r="J9" s="65" t="s">
        <v>47</v>
      </c>
    </row>
    <row r="10" spans="1:10" ht="19.5" customHeight="1" thickBot="1">
      <c r="A10" s="45" t="s">
        <v>12</v>
      </c>
      <c r="B10" s="46" t="s">
        <v>13</v>
      </c>
      <c r="C10" s="61" t="s">
        <v>123</v>
      </c>
      <c r="D10" s="4">
        <v>158.32499999999999</v>
      </c>
      <c r="E10" s="4">
        <f t="shared" ref="E10:E35" si="0">(D10*115)/100</f>
        <v>182.07374999999999</v>
      </c>
      <c r="F10" s="4">
        <v>204.51</v>
      </c>
      <c r="G10" s="4">
        <f t="shared" ref="G10:G35" si="1">(F10*85)/100</f>
        <v>173.83349999999999</v>
      </c>
      <c r="H10" s="4">
        <v>198.16</v>
      </c>
      <c r="I10" s="4">
        <f t="shared" ref="I10:I35" si="2">(H10*85)/100</f>
        <v>168.43599999999998</v>
      </c>
      <c r="J10" s="66" t="s">
        <v>48</v>
      </c>
    </row>
    <row r="11" spans="1:10" ht="19.5" customHeight="1" thickBot="1">
      <c r="A11" s="45" t="s">
        <v>14</v>
      </c>
      <c r="B11" s="46" t="s">
        <v>13</v>
      </c>
      <c r="C11" s="61" t="s">
        <v>123</v>
      </c>
      <c r="D11" s="4">
        <f>D13*9</f>
        <v>76.033799999999999</v>
      </c>
      <c r="E11" s="4">
        <f t="shared" si="0"/>
        <v>87.438870000000009</v>
      </c>
      <c r="F11" s="4">
        <f>F13*9</f>
        <v>60.929999999999993</v>
      </c>
      <c r="G11" s="4">
        <f t="shared" si="1"/>
        <v>51.790499999999994</v>
      </c>
      <c r="H11" s="4">
        <f>H13*9</f>
        <v>53.28</v>
      </c>
      <c r="I11" s="4">
        <f t="shared" si="2"/>
        <v>45.288000000000004</v>
      </c>
      <c r="J11" s="66" t="s">
        <v>48</v>
      </c>
    </row>
    <row r="12" spans="1:10" ht="19.5" customHeight="1" thickBot="1">
      <c r="A12" s="45" t="s">
        <v>15</v>
      </c>
      <c r="B12" s="46" t="s">
        <v>11</v>
      </c>
      <c r="C12" s="58" t="s">
        <v>129</v>
      </c>
      <c r="D12" s="4">
        <v>20.572800000000001</v>
      </c>
      <c r="E12" s="4">
        <f t="shared" si="0"/>
        <v>23.658720000000002</v>
      </c>
      <c r="F12" s="4">
        <v>33.590000000000003</v>
      </c>
      <c r="G12" s="4">
        <f t="shared" si="1"/>
        <v>28.551500000000001</v>
      </c>
      <c r="H12" s="4">
        <v>33.9</v>
      </c>
      <c r="I12" s="4">
        <f t="shared" si="2"/>
        <v>28.815000000000001</v>
      </c>
      <c r="J12" s="66" t="s">
        <v>47</v>
      </c>
    </row>
    <row r="13" spans="1:10" ht="19.5" customHeight="1" thickBot="1">
      <c r="A13" s="45" t="s">
        <v>16</v>
      </c>
      <c r="B13" s="46" t="s">
        <v>11</v>
      </c>
      <c r="C13" s="58" t="s">
        <v>129</v>
      </c>
      <c r="D13" s="4">
        <v>8.4481999999999999</v>
      </c>
      <c r="E13" s="4">
        <f t="shared" si="0"/>
        <v>9.7154299999999996</v>
      </c>
      <c r="F13" s="4">
        <v>6.77</v>
      </c>
      <c r="G13" s="4">
        <f t="shared" si="1"/>
        <v>5.7544999999999993</v>
      </c>
      <c r="H13" s="4">
        <v>5.92</v>
      </c>
      <c r="I13" s="4">
        <f t="shared" si="2"/>
        <v>5.032</v>
      </c>
      <c r="J13" s="66" t="s">
        <v>47</v>
      </c>
    </row>
    <row r="14" spans="1:10" ht="19.5" customHeight="1" thickBot="1">
      <c r="A14" s="45" t="s">
        <v>17</v>
      </c>
      <c r="B14" s="46" t="s">
        <v>11</v>
      </c>
      <c r="C14" s="58" t="s">
        <v>129</v>
      </c>
      <c r="D14" s="5">
        <v>1.0115000000000001</v>
      </c>
      <c r="E14" s="5">
        <f t="shared" si="0"/>
        <v>1.163225</v>
      </c>
      <c r="F14" s="5">
        <v>0.98</v>
      </c>
      <c r="G14" s="5">
        <f t="shared" si="1"/>
        <v>0.83299999999999996</v>
      </c>
      <c r="H14" s="5">
        <v>0.99</v>
      </c>
      <c r="I14" s="5">
        <f t="shared" si="2"/>
        <v>0.84150000000000003</v>
      </c>
      <c r="J14" s="66" t="s">
        <v>47</v>
      </c>
    </row>
    <row r="15" spans="1:10" ht="19.5" customHeight="1" thickBot="1">
      <c r="A15" s="45" t="s">
        <v>18</v>
      </c>
      <c r="B15" s="46" t="s">
        <v>11</v>
      </c>
      <c r="C15" s="61" t="s">
        <v>123</v>
      </c>
      <c r="D15" s="4">
        <v>0</v>
      </c>
      <c r="E15" s="4">
        <f t="shared" si="0"/>
        <v>0</v>
      </c>
      <c r="F15" s="4">
        <v>0</v>
      </c>
      <c r="G15" s="4">
        <f t="shared" si="1"/>
        <v>0</v>
      </c>
      <c r="H15" s="4">
        <v>0</v>
      </c>
      <c r="I15" s="4">
        <f t="shared" si="2"/>
        <v>0</v>
      </c>
      <c r="J15" s="67">
        <v>7</v>
      </c>
    </row>
    <row r="16" spans="1:10" ht="19.5" customHeight="1" thickBot="1">
      <c r="A16" s="45" t="s">
        <v>19</v>
      </c>
      <c r="B16" s="46" t="s">
        <v>11</v>
      </c>
      <c r="C16" s="61" t="s">
        <v>123</v>
      </c>
      <c r="D16" s="4">
        <v>0</v>
      </c>
      <c r="E16" s="4">
        <f t="shared" si="0"/>
        <v>0</v>
      </c>
      <c r="F16" s="4">
        <v>0</v>
      </c>
      <c r="G16" s="4">
        <f t="shared" si="1"/>
        <v>0</v>
      </c>
      <c r="H16" s="4">
        <v>0</v>
      </c>
      <c r="I16" s="4">
        <f t="shared" si="2"/>
        <v>0</v>
      </c>
      <c r="J16" s="67">
        <v>7</v>
      </c>
    </row>
    <row r="17" spans="1:10" ht="19.5" customHeight="1" thickBot="1">
      <c r="A17" s="45" t="s">
        <v>20</v>
      </c>
      <c r="B17" s="46" t="s">
        <v>11</v>
      </c>
      <c r="C17" s="61" t="s">
        <v>123</v>
      </c>
      <c r="D17" s="4">
        <v>0</v>
      </c>
      <c r="E17" s="4">
        <f t="shared" si="0"/>
        <v>0</v>
      </c>
      <c r="F17" s="4">
        <v>0</v>
      </c>
      <c r="G17" s="4">
        <f t="shared" si="1"/>
        <v>0</v>
      </c>
      <c r="H17" s="4">
        <v>0</v>
      </c>
      <c r="I17" s="4">
        <f t="shared" si="2"/>
        <v>0</v>
      </c>
      <c r="J17" s="67">
        <v>7</v>
      </c>
    </row>
    <row r="18" spans="1:10" ht="19.5" customHeight="1" thickBot="1">
      <c r="A18" s="45" t="s">
        <v>21</v>
      </c>
      <c r="B18" s="46" t="s">
        <v>22</v>
      </c>
      <c r="C18" s="61" t="s">
        <v>130</v>
      </c>
      <c r="D18" s="6">
        <v>12.489100000000001</v>
      </c>
      <c r="E18" s="6">
        <f t="shared" si="0"/>
        <v>14.362465</v>
      </c>
      <c r="F18" s="6">
        <v>19.8</v>
      </c>
      <c r="G18" s="6">
        <f t="shared" si="1"/>
        <v>16.829999999999998</v>
      </c>
      <c r="H18" s="6">
        <v>17.21</v>
      </c>
      <c r="I18" s="6">
        <f t="shared" si="2"/>
        <v>14.628500000000001</v>
      </c>
      <c r="J18" s="66" t="s">
        <v>131</v>
      </c>
    </row>
    <row r="19" spans="1:10" ht="19.5" customHeight="1" thickBot="1">
      <c r="A19" s="45" t="s">
        <v>23</v>
      </c>
      <c r="B19" s="46" t="s">
        <v>22</v>
      </c>
      <c r="C19" s="61" t="s">
        <v>130</v>
      </c>
      <c r="D19" s="6">
        <v>2.0211000000000001</v>
      </c>
      <c r="E19" s="6">
        <f t="shared" si="0"/>
        <v>2.324265</v>
      </c>
      <c r="F19" s="6">
        <v>2.78</v>
      </c>
      <c r="G19" s="6">
        <f t="shared" si="1"/>
        <v>2.363</v>
      </c>
      <c r="H19" s="6">
        <v>2.87</v>
      </c>
      <c r="I19" s="6">
        <f t="shared" si="2"/>
        <v>2.4395000000000002</v>
      </c>
      <c r="J19" s="66" t="s">
        <v>131</v>
      </c>
    </row>
    <row r="20" spans="1:10" ht="19.5" customHeight="1" thickBot="1">
      <c r="A20" s="45" t="s">
        <v>24</v>
      </c>
      <c r="B20" s="46" t="s">
        <v>22</v>
      </c>
      <c r="C20" s="61" t="s">
        <v>130</v>
      </c>
      <c r="D20" s="4">
        <v>81.525700000000001</v>
      </c>
      <c r="E20" s="4">
        <f t="shared" si="0"/>
        <v>93.754554999999996</v>
      </c>
      <c r="F20" s="4">
        <v>56.57</v>
      </c>
      <c r="G20" s="4">
        <f t="shared" si="1"/>
        <v>48.084499999999998</v>
      </c>
      <c r="H20" s="4">
        <v>56.44</v>
      </c>
      <c r="I20" s="4">
        <f t="shared" si="2"/>
        <v>47.973999999999997</v>
      </c>
      <c r="J20" s="66" t="s">
        <v>131</v>
      </c>
    </row>
    <row r="21" spans="1:10" ht="19.5" customHeight="1" thickBot="1">
      <c r="A21" s="45" t="s">
        <v>25</v>
      </c>
      <c r="B21" s="46" t="s">
        <v>22</v>
      </c>
      <c r="C21" s="61" t="s">
        <v>123</v>
      </c>
      <c r="D21" s="4">
        <v>0</v>
      </c>
      <c r="E21" s="4">
        <f t="shared" si="0"/>
        <v>0</v>
      </c>
      <c r="F21" s="4">
        <v>0</v>
      </c>
      <c r="G21" s="4">
        <f t="shared" si="1"/>
        <v>0</v>
      </c>
      <c r="H21" s="4">
        <v>0</v>
      </c>
      <c r="I21" s="4">
        <f t="shared" si="2"/>
        <v>0</v>
      </c>
      <c r="J21" s="67">
        <v>7</v>
      </c>
    </row>
    <row r="22" spans="1:10" ht="19.5" customHeight="1" thickBot="1">
      <c r="A22" s="45" t="s">
        <v>26</v>
      </c>
      <c r="B22" s="46" t="s">
        <v>27</v>
      </c>
      <c r="C22" s="61" t="s">
        <v>123</v>
      </c>
      <c r="D22" s="4">
        <v>12.5831</v>
      </c>
      <c r="E22" s="4">
        <f t="shared" si="0"/>
        <v>14.470564999999999</v>
      </c>
      <c r="F22" s="4">
        <v>0</v>
      </c>
      <c r="G22" s="4">
        <f t="shared" si="1"/>
        <v>0</v>
      </c>
      <c r="H22" s="4">
        <v>0</v>
      </c>
      <c r="I22" s="4">
        <f t="shared" si="2"/>
        <v>0</v>
      </c>
      <c r="J22" s="67">
        <v>4</v>
      </c>
    </row>
    <row r="23" spans="1:10" ht="19.5" customHeight="1" thickBot="1">
      <c r="A23" s="45" t="s">
        <v>28</v>
      </c>
      <c r="B23" s="46" t="s">
        <v>11</v>
      </c>
      <c r="C23" s="61" t="s">
        <v>123</v>
      </c>
      <c r="D23" s="6">
        <v>3.4245000000000001</v>
      </c>
      <c r="E23" s="6">
        <f t="shared" si="0"/>
        <v>3.9381749999999998</v>
      </c>
      <c r="F23" s="6">
        <v>2.67</v>
      </c>
      <c r="G23" s="6">
        <f t="shared" si="1"/>
        <v>2.2694999999999999</v>
      </c>
      <c r="H23" s="6">
        <v>2.2400000000000002</v>
      </c>
      <c r="I23" s="6">
        <f t="shared" si="2"/>
        <v>1.9040000000000001</v>
      </c>
      <c r="J23" s="66" t="s">
        <v>48</v>
      </c>
    </row>
    <row r="24" spans="1:10" ht="19.5" customHeight="1" thickBot="1">
      <c r="A24" s="45" t="s">
        <v>29</v>
      </c>
      <c r="B24" s="46" t="s">
        <v>22</v>
      </c>
      <c r="C24" s="61" t="s">
        <v>130</v>
      </c>
      <c r="D24" s="4">
        <v>68.599999999999994</v>
      </c>
      <c r="E24" s="4">
        <f t="shared" si="0"/>
        <v>78.889999999999986</v>
      </c>
      <c r="F24" s="4">
        <v>93.418800000000005</v>
      </c>
      <c r="G24" s="4">
        <f t="shared" si="1"/>
        <v>79.40598</v>
      </c>
      <c r="H24" s="4">
        <v>102.0949</v>
      </c>
      <c r="I24" s="4">
        <f t="shared" si="2"/>
        <v>86.780664999999985</v>
      </c>
      <c r="J24" s="66" t="s">
        <v>131</v>
      </c>
    </row>
    <row r="25" spans="1:10" ht="19.5" customHeight="1" thickBot="1">
      <c r="A25" s="48" t="s">
        <v>30</v>
      </c>
      <c r="B25" s="46" t="s">
        <v>22</v>
      </c>
      <c r="C25" s="61" t="s">
        <v>130</v>
      </c>
      <c r="D25" s="4">
        <v>22.434899999999999</v>
      </c>
      <c r="E25" s="4">
        <f t="shared" si="0"/>
        <v>25.800135000000001</v>
      </c>
      <c r="F25" s="4">
        <v>22.24</v>
      </c>
      <c r="G25" s="4">
        <f t="shared" si="1"/>
        <v>18.904</v>
      </c>
      <c r="H25" s="4">
        <v>22.88</v>
      </c>
      <c r="I25" s="4">
        <f t="shared" si="2"/>
        <v>19.448</v>
      </c>
      <c r="J25" s="66" t="s">
        <v>131</v>
      </c>
    </row>
    <row r="26" spans="1:10" ht="19.5" customHeight="1" thickBot="1">
      <c r="A26" s="48" t="s">
        <v>31</v>
      </c>
      <c r="B26" s="46" t="s">
        <v>22</v>
      </c>
      <c r="C26" s="61" t="s">
        <v>130</v>
      </c>
      <c r="D26" s="4">
        <v>205.95679999999999</v>
      </c>
      <c r="E26" s="4">
        <f t="shared" si="0"/>
        <v>236.85031999999998</v>
      </c>
      <c r="F26" s="4">
        <v>208.26</v>
      </c>
      <c r="G26" s="4">
        <f t="shared" si="1"/>
        <v>177.02099999999999</v>
      </c>
      <c r="H26" s="4">
        <v>213.86</v>
      </c>
      <c r="I26" s="4">
        <f t="shared" si="2"/>
        <v>181.78100000000003</v>
      </c>
      <c r="J26" s="66" t="s">
        <v>131</v>
      </c>
    </row>
    <row r="27" spans="1:10" ht="19.5" customHeight="1" thickBot="1">
      <c r="A27" s="48" t="s">
        <v>32</v>
      </c>
      <c r="B27" s="46" t="s">
        <v>22</v>
      </c>
      <c r="C27" s="61" t="s">
        <v>130</v>
      </c>
      <c r="D27" s="4">
        <v>335.91980000000001</v>
      </c>
      <c r="E27" s="4">
        <f t="shared" si="0"/>
        <v>386.30777</v>
      </c>
      <c r="F27" s="4">
        <v>274.7</v>
      </c>
      <c r="G27" s="4">
        <f t="shared" si="1"/>
        <v>233.495</v>
      </c>
      <c r="H27" s="4">
        <v>279.45999999999998</v>
      </c>
      <c r="I27" s="4">
        <f t="shared" si="2"/>
        <v>237.541</v>
      </c>
      <c r="J27" s="66" t="s">
        <v>131</v>
      </c>
    </row>
    <row r="28" spans="1:10" ht="19.5" customHeight="1" thickBot="1">
      <c r="A28" s="48" t="s">
        <v>33</v>
      </c>
      <c r="B28" s="46" t="s">
        <v>22</v>
      </c>
      <c r="C28" s="61" t="s">
        <v>130</v>
      </c>
      <c r="D28" s="6">
        <v>5.0533000000000001</v>
      </c>
      <c r="E28" s="6">
        <f t="shared" si="0"/>
        <v>5.8112950000000003</v>
      </c>
      <c r="F28" s="6">
        <v>8.01</v>
      </c>
      <c r="G28" s="6">
        <f t="shared" si="1"/>
        <v>6.8085000000000004</v>
      </c>
      <c r="H28" s="6">
        <v>8.3800000000000008</v>
      </c>
      <c r="I28" s="6">
        <f t="shared" si="2"/>
        <v>7.1230000000000011</v>
      </c>
      <c r="J28" s="66" t="s">
        <v>131</v>
      </c>
    </row>
    <row r="29" spans="1:10" ht="19.5" customHeight="1" thickBot="1">
      <c r="A29" s="48" t="s">
        <v>34</v>
      </c>
      <c r="B29" s="46" t="s">
        <v>35</v>
      </c>
      <c r="C29" s="61" t="s">
        <v>130</v>
      </c>
      <c r="D29" s="4">
        <v>25.398599999999998</v>
      </c>
      <c r="E29" s="4">
        <f t="shared" si="0"/>
        <v>29.208389999999998</v>
      </c>
      <c r="F29" s="4">
        <v>32.520000000000003</v>
      </c>
      <c r="G29" s="4">
        <f t="shared" si="1"/>
        <v>27.642000000000003</v>
      </c>
      <c r="H29" s="4">
        <v>39.200000000000003</v>
      </c>
      <c r="I29" s="4">
        <f t="shared" si="2"/>
        <v>33.320000000000007</v>
      </c>
      <c r="J29" s="66" t="s">
        <v>131</v>
      </c>
    </row>
    <row r="30" spans="1:10" ht="19.5" customHeight="1" thickBot="1">
      <c r="A30" s="48" t="s">
        <v>36</v>
      </c>
      <c r="B30" s="46" t="s">
        <v>22</v>
      </c>
      <c r="C30" s="61" t="s">
        <v>157</v>
      </c>
      <c r="D30" s="5">
        <v>7.9200000000000007E-2</v>
      </c>
      <c r="E30" s="5">
        <f t="shared" si="0"/>
        <v>9.1080000000000008E-2</v>
      </c>
      <c r="F30" s="5">
        <v>0.06</v>
      </c>
      <c r="G30" s="5">
        <f t="shared" si="1"/>
        <v>5.0999999999999997E-2</v>
      </c>
      <c r="H30" s="5">
        <v>7.0000000000000007E-2</v>
      </c>
      <c r="I30" s="5">
        <f t="shared" si="2"/>
        <v>5.9500000000000004E-2</v>
      </c>
      <c r="J30" s="66" t="s">
        <v>131</v>
      </c>
    </row>
    <row r="31" spans="1:10" ht="19.5" customHeight="1" thickBot="1">
      <c r="A31" s="48" t="s">
        <v>37</v>
      </c>
      <c r="B31" s="46" t="s">
        <v>22</v>
      </c>
      <c r="C31" s="61" t="s">
        <v>130</v>
      </c>
      <c r="D31" s="5">
        <v>0.15359999999999999</v>
      </c>
      <c r="E31" s="5">
        <f t="shared" si="0"/>
        <v>0.17663999999999999</v>
      </c>
      <c r="F31" s="5">
        <v>0.16</v>
      </c>
      <c r="G31" s="5">
        <f t="shared" si="1"/>
        <v>0.13600000000000001</v>
      </c>
      <c r="H31" s="5">
        <v>0.21</v>
      </c>
      <c r="I31" s="5">
        <f t="shared" si="2"/>
        <v>0.17849999999999999</v>
      </c>
      <c r="J31" s="66" t="s">
        <v>131</v>
      </c>
    </row>
    <row r="32" spans="1:10" ht="19.5" customHeight="1" thickBot="1">
      <c r="A32" s="48" t="s">
        <v>38</v>
      </c>
      <c r="B32" s="46" t="s">
        <v>22</v>
      </c>
      <c r="C32" s="61" t="s">
        <v>130</v>
      </c>
      <c r="D32" s="6">
        <v>5.8746999999999998</v>
      </c>
      <c r="E32" s="6">
        <f t="shared" si="0"/>
        <v>6.7559050000000003</v>
      </c>
      <c r="F32" s="6">
        <v>4.18</v>
      </c>
      <c r="G32" s="6">
        <f t="shared" si="1"/>
        <v>3.5529999999999995</v>
      </c>
      <c r="H32" s="6">
        <v>4.91</v>
      </c>
      <c r="I32" s="6">
        <f t="shared" si="2"/>
        <v>4.1735000000000007</v>
      </c>
      <c r="J32" s="66" t="s">
        <v>131</v>
      </c>
    </row>
    <row r="33" spans="1:10" ht="19.5" customHeight="1" thickBot="1">
      <c r="A33" s="48" t="s">
        <v>39</v>
      </c>
      <c r="B33" s="46" t="s">
        <v>22</v>
      </c>
      <c r="C33" s="61" t="s">
        <v>157</v>
      </c>
      <c r="D33" s="5">
        <v>0.73029999999999995</v>
      </c>
      <c r="E33" s="5">
        <f t="shared" si="0"/>
        <v>0.83984499999999995</v>
      </c>
      <c r="F33" s="5">
        <v>0.56999999999999995</v>
      </c>
      <c r="G33" s="5">
        <f t="shared" si="1"/>
        <v>0.48449999999999993</v>
      </c>
      <c r="H33" s="5">
        <v>0.67</v>
      </c>
      <c r="I33" s="5">
        <f t="shared" si="2"/>
        <v>0.56950000000000001</v>
      </c>
      <c r="J33" s="66" t="s">
        <v>131</v>
      </c>
    </row>
    <row r="34" spans="1:10" ht="19.5" customHeight="1" thickBot="1">
      <c r="A34" s="48" t="s">
        <v>40</v>
      </c>
      <c r="B34" s="46" t="s">
        <v>22</v>
      </c>
      <c r="C34" s="61" t="s">
        <v>130</v>
      </c>
      <c r="D34" s="5">
        <v>0.59660000000000002</v>
      </c>
      <c r="E34" s="5">
        <f t="shared" si="0"/>
        <v>0.68609000000000009</v>
      </c>
      <c r="F34" s="5">
        <v>0.28999999999999998</v>
      </c>
      <c r="G34" s="5">
        <f t="shared" si="1"/>
        <v>0.2465</v>
      </c>
      <c r="H34" s="5">
        <v>0.31</v>
      </c>
      <c r="I34" s="5">
        <f t="shared" si="2"/>
        <v>0.26350000000000001</v>
      </c>
      <c r="J34" s="66" t="s">
        <v>131</v>
      </c>
    </row>
    <row r="35" spans="1:10" ht="19.5" customHeight="1" thickBot="1">
      <c r="A35" s="48" t="s">
        <v>41</v>
      </c>
      <c r="B35" s="46" t="s">
        <v>35</v>
      </c>
      <c r="C35" s="61" t="s">
        <v>130</v>
      </c>
      <c r="D35" s="6">
        <v>1.8762000000000001</v>
      </c>
      <c r="E35" s="6">
        <f t="shared" si="0"/>
        <v>2.1576300000000002</v>
      </c>
      <c r="F35" s="6">
        <v>1.92</v>
      </c>
      <c r="G35" s="6">
        <f t="shared" si="1"/>
        <v>1.6319999999999999</v>
      </c>
      <c r="H35" s="6">
        <v>2.29</v>
      </c>
      <c r="I35" s="6">
        <f t="shared" si="2"/>
        <v>1.9465000000000001</v>
      </c>
      <c r="J35" s="66" t="s">
        <v>131</v>
      </c>
    </row>
    <row r="36" spans="1:10" ht="30" customHeight="1">
      <c r="A36" s="242" t="s">
        <v>225</v>
      </c>
      <c r="B36" s="242"/>
      <c r="C36" s="242"/>
      <c r="D36" s="242"/>
      <c r="E36" s="242"/>
      <c r="F36" s="242"/>
      <c r="G36" s="242"/>
      <c r="H36" s="242"/>
      <c r="I36" s="242"/>
      <c r="J36" s="242"/>
    </row>
    <row r="37" spans="1:10" ht="18.75" customHeight="1">
      <c r="A37" s="216" t="s">
        <v>224</v>
      </c>
      <c r="B37" s="216"/>
      <c r="C37" s="216"/>
      <c r="D37" s="216"/>
      <c r="E37" s="216"/>
      <c r="F37" s="216"/>
      <c r="G37" s="216"/>
      <c r="H37" s="216"/>
      <c r="I37" s="216"/>
      <c r="J37" s="216"/>
    </row>
    <row r="38" spans="1:10" ht="27.75" customHeight="1">
      <c r="A38" s="139"/>
      <c r="B38" s="140"/>
      <c r="C38" s="140"/>
      <c r="D38" s="140"/>
      <c r="E38" s="140"/>
      <c r="F38" s="140"/>
      <c r="G38" s="140"/>
      <c r="H38" s="140"/>
      <c r="I38" s="140"/>
      <c r="J38" s="140">
        <v>35</v>
      </c>
    </row>
    <row r="39" spans="1:10" ht="13.8" thickBot="1"/>
    <row r="40" spans="1:10" ht="18" customHeight="1">
      <c r="A40" s="243" t="s">
        <v>108</v>
      </c>
      <c r="B40" s="244"/>
      <c r="C40" s="244"/>
      <c r="D40" s="244"/>
      <c r="E40" s="244"/>
      <c r="F40" s="244"/>
      <c r="G40" s="244"/>
      <c r="H40" s="244"/>
      <c r="I40" s="244"/>
      <c r="J40" s="245"/>
    </row>
    <row r="41" spans="1:10" ht="15.6">
      <c r="A41" s="197" t="s">
        <v>114</v>
      </c>
      <c r="B41" s="198"/>
      <c r="C41" s="198"/>
      <c r="D41" s="198"/>
      <c r="E41" s="198"/>
      <c r="F41" s="198"/>
      <c r="G41" s="198"/>
      <c r="H41" s="198"/>
      <c r="I41" s="198"/>
      <c r="J41" s="199"/>
    </row>
    <row r="42" spans="1:10" ht="33.75" customHeight="1">
      <c r="A42" s="221" t="s">
        <v>119</v>
      </c>
      <c r="B42" s="222"/>
      <c r="C42" s="222"/>
      <c r="D42" s="222"/>
      <c r="E42" s="222"/>
      <c r="F42" s="222"/>
      <c r="G42" s="222"/>
      <c r="H42" s="222"/>
      <c r="I42" s="222"/>
      <c r="J42" s="223"/>
    </row>
    <row r="43" spans="1:10" ht="16.2" thickBot="1">
      <c r="A43" s="200" t="s">
        <v>99</v>
      </c>
      <c r="B43" s="201"/>
      <c r="C43" s="201"/>
      <c r="D43" s="201"/>
      <c r="E43" s="201"/>
      <c r="F43" s="201"/>
      <c r="G43" s="201"/>
      <c r="H43" s="201"/>
      <c r="I43" s="201"/>
      <c r="J43" s="217"/>
    </row>
    <row r="44" spans="1:10" ht="29.4" thickBot="1">
      <c r="A44" s="30" t="s">
        <v>0</v>
      </c>
      <c r="B44" s="31" t="s">
        <v>1</v>
      </c>
      <c r="C44" s="59" t="s">
        <v>127</v>
      </c>
      <c r="D44" s="208" t="s">
        <v>2</v>
      </c>
      <c r="E44" s="209"/>
      <c r="F44" s="209"/>
      <c r="G44" s="210"/>
      <c r="H44" s="208" t="s">
        <v>3</v>
      </c>
      <c r="I44" s="210"/>
      <c r="J44" s="63" t="s">
        <v>51</v>
      </c>
    </row>
    <row r="45" spans="1:10" ht="15.6">
      <c r="A45" s="202"/>
      <c r="B45" s="213"/>
      <c r="C45" s="219"/>
      <c r="D45" s="204" t="s">
        <v>4</v>
      </c>
      <c r="E45" s="205"/>
      <c r="F45" s="204" t="s">
        <v>5</v>
      </c>
      <c r="G45" s="205"/>
      <c r="H45" s="204" t="s">
        <v>5</v>
      </c>
      <c r="I45" s="205"/>
      <c r="J45" s="249"/>
    </row>
    <row r="46" spans="1:10" ht="16.2" thickBot="1">
      <c r="A46" s="203"/>
      <c r="B46" s="214"/>
      <c r="C46" s="220"/>
      <c r="D46" s="206"/>
      <c r="E46" s="207"/>
      <c r="F46" s="206" t="s">
        <v>100</v>
      </c>
      <c r="G46" s="207"/>
      <c r="H46" s="206" t="s">
        <v>100</v>
      </c>
      <c r="I46" s="207"/>
      <c r="J46" s="250"/>
    </row>
    <row r="47" spans="1:10" ht="16.2" thickBot="1">
      <c r="A47" s="43"/>
      <c r="B47" s="49"/>
      <c r="C47" s="60"/>
      <c r="D47" s="43" t="s">
        <v>7</v>
      </c>
      <c r="E47" s="43" t="s">
        <v>8</v>
      </c>
      <c r="F47" s="43" t="s">
        <v>7</v>
      </c>
      <c r="G47" s="43" t="s">
        <v>9</v>
      </c>
      <c r="H47" s="43" t="s">
        <v>7</v>
      </c>
      <c r="I47" s="43" t="s">
        <v>9</v>
      </c>
      <c r="J47" s="64"/>
    </row>
    <row r="48" spans="1:10" ht="19.5" customHeight="1" thickTop="1" thickBot="1">
      <c r="A48" s="28" t="s">
        <v>10</v>
      </c>
      <c r="B48" s="23" t="s">
        <v>11</v>
      </c>
      <c r="C48" s="58" t="s">
        <v>132</v>
      </c>
      <c r="D48" s="4">
        <v>69.466300000000004</v>
      </c>
      <c r="E48" s="4">
        <f>(D48*115)/100</f>
        <v>79.886245000000002</v>
      </c>
      <c r="F48" s="4">
        <v>58.42</v>
      </c>
      <c r="G48" s="4">
        <f>(F48*85)/100</f>
        <v>49.656999999999996</v>
      </c>
      <c r="H48" s="4">
        <v>59.18</v>
      </c>
      <c r="I48" s="4">
        <f>(H48*85)/100</f>
        <v>50.303000000000004</v>
      </c>
      <c r="J48" s="65" t="s">
        <v>47</v>
      </c>
    </row>
    <row r="49" spans="1:10" ht="19.5" customHeight="1" thickBot="1">
      <c r="A49" s="45" t="s">
        <v>12</v>
      </c>
      <c r="B49" s="46" t="s">
        <v>13</v>
      </c>
      <c r="C49" s="61" t="s">
        <v>123</v>
      </c>
      <c r="D49" s="4">
        <v>169.3263</v>
      </c>
      <c r="E49" s="4">
        <f t="shared" ref="E49:E74" si="3">(D49*115)/100</f>
        <v>194.725245</v>
      </c>
      <c r="F49" s="4">
        <v>220.89</v>
      </c>
      <c r="G49" s="4">
        <f t="shared" ref="G49:G74" si="4">(F49*85)/100</f>
        <v>187.75649999999999</v>
      </c>
      <c r="H49" s="4">
        <v>212.06</v>
      </c>
      <c r="I49" s="4">
        <f t="shared" ref="I49:I74" si="5">(H49*85)/100</f>
        <v>180.25099999999998</v>
      </c>
      <c r="J49" s="66" t="s">
        <v>48</v>
      </c>
    </row>
    <row r="50" spans="1:10" ht="19.5" customHeight="1" thickBot="1">
      <c r="A50" s="45" t="s">
        <v>14</v>
      </c>
      <c r="B50" s="46" t="s">
        <v>13</v>
      </c>
      <c r="C50" s="61" t="s">
        <v>123</v>
      </c>
      <c r="D50" s="4">
        <f>D52*9</f>
        <v>88.729200000000006</v>
      </c>
      <c r="E50" s="4">
        <f t="shared" si="3"/>
        <v>102.03858</v>
      </c>
      <c r="F50" s="4">
        <f>F52*9</f>
        <v>83.16</v>
      </c>
      <c r="G50" s="4">
        <f t="shared" si="4"/>
        <v>70.685999999999993</v>
      </c>
      <c r="H50" s="4">
        <f>H52*9</f>
        <v>72.63</v>
      </c>
      <c r="I50" s="4">
        <f t="shared" si="5"/>
        <v>61.735499999999995</v>
      </c>
      <c r="J50" s="66" t="s">
        <v>48</v>
      </c>
    </row>
    <row r="51" spans="1:10" ht="19.5" customHeight="1" thickBot="1">
      <c r="A51" s="45" t="s">
        <v>15</v>
      </c>
      <c r="B51" s="46" t="s">
        <v>11</v>
      </c>
      <c r="C51" s="58" t="s">
        <v>132</v>
      </c>
      <c r="D51" s="4">
        <v>20.1493</v>
      </c>
      <c r="E51" s="4">
        <f t="shared" si="3"/>
        <v>23.171695</v>
      </c>
      <c r="F51" s="4">
        <v>32.21</v>
      </c>
      <c r="G51" s="4">
        <f t="shared" si="4"/>
        <v>27.378499999999999</v>
      </c>
      <c r="H51" s="4">
        <v>32.619999999999997</v>
      </c>
      <c r="I51" s="4">
        <f t="shared" si="5"/>
        <v>27.726999999999997</v>
      </c>
      <c r="J51" s="66" t="s">
        <v>47</v>
      </c>
    </row>
    <row r="52" spans="1:10" ht="19.5" customHeight="1" thickBot="1">
      <c r="A52" s="45" t="s">
        <v>16</v>
      </c>
      <c r="B52" s="46" t="s">
        <v>11</v>
      </c>
      <c r="C52" s="58" t="s">
        <v>132</v>
      </c>
      <c r="D52" s="4">
        <v>9.8588000000000005</v>
      </c>
      <c r="E52" s="4">
        <f t="shared" si="3"/>
        <v>11.337619999999999</v>
      </c>
      <c r="F52" s="4">
        <v>9.24</v>
      </c>
      <c r="G52" s="4">
        <f t="shared" si="4"/>
        <v>7.8540000000000001</v>
      </c>
      <c r="H52" s="4">
        <v>8.07</v>
      </c>
      <c r="I52" s="4">
        <f t="shared" si="5"/>
        <v>6.8595000000000006</v>
      </c>
      <c r="J52" s="66" t="s">
        <v>47</v>
      </c>
    </row>
    <row r="53" spans="1:10" ht="19.5" customHeight="1" thickBot="1">
      <c r="A53" s="45" t="s">
        <v>17</v>
      </c>
      <c r="B53" s="46" t="s">
        <v>11</v>
      </c>
      <c r="C53" s="58" t="s">
        <v>132</v>
      </c>
      <c r="D53" s="5">
        <v>0.95720000000000005</v>
      </c>
      <c r="E53" s="5">
        <f t="shared" si="3"/>
        <v>1.1007800000000001</v>
      </c>
      <c r="F53" s="5">
        <v>1.0900000000000001</v>
      </c>
      <c r="G53" s="5">
        <f t="shared" si="4"/>
        <v>0.9265000000000001</v>
      </c>
      <c r="H53" s="5">
        <v>1.1000000000000001</v>
      </c>
      <c r="I53" s="5">
        <f t="shared" si="5"/>
        <v>0.93500000000000016</v>
      </c>
      <c r="J53" s="66" t="s">
        <v>47</v>
      </c>
    </row>
    <row r="54" spans="1:10" ht="19.5" customHeight="1" thickBot="1">
      <c r="A54" s="45" t="s">
        <v>18</v>
      </c>
      <c r="B54" s="46" t="s">
        <v>11</v>
      </c>
      <c r="C54" s="61" t="s">
        <v>123</v>
      </c>
      <c r="D54" s="4">
        <v>0</v>
      </c>
      <c r="E54" s="4">
        <f t="shared" si="3"/>
        <v>0</v>
      </c>
      <c r="F54" s="4">
        <v>0</v>
      </c>
      <c r="G54" s="4">
        <f t="shared" si="4"/>
        <v>0</v>
      </c>
      <c r="H54" s="4">
        <v>0</v>
      </c>
      <c r="I54" s="4">
        <f t="shared" si="5"/>
        <v>0</v>
      </c>
      <c r="J54" s="67">
        <v>7</v>
      </c>
    </row>
    <row r="55" spans="1:10" ht="19.5" customHeight="1" thickBot="1">
      <c r="A55" s="45" t="s">
        <v>19</v>
      </c>
      <c r="B55" s="46" t="s">
        <v>11</v>
      </c>
      <c r="C55" s="61" t="s">
        <v>123</v>
      </c>
      <c r="D55" s="4">
        <v>0</v>
      </c>
      <c r="E55" s="4">
        <f t="shared" si="3"/>
        <v>0</v>
      </c>
      <c r="F55" s="4">
        <v>0</v>
      </c>
      <c r="G55" s="4">
        <f t="shared" si="4"/>
        <v>0</v>
      </c>
      <c r="H55" s="4">
        <v>0</v>
      </c>
      <c r="I55" s="4">
        <f t="shared" si="5"/>
        <v>0</v>
      </c>
      <c r="J55" s="67">
        <v>7</v>
      </c>
    </row>
    <row r="56" spans="1:10" ht="19.5" customHeight="1" thickBot="1">
      <c r="A56" s="45" t="s">
        <v>20</v>
      </c>
      <c r="B56" s="46" t="s">
        <v>11</v>
      </c>
      <c r="C56" s="61" t="s">
        <v>123</v>
      </c>
      <c r="D56" s="4">
        <v>0</v>
      </c>
      <c r="E56" s="4">
        <f t="shared" si="3"/>
        <v>0</v>
      </c>
      <c r="F56" s="4">
        <v>0</v>
      </c>
      <c r="G56" s="4">
        <f t="shared" si="4"/>
        <v>0</v>
      </c>
      <c r="H56" s="4">
        <v>0</v>
      </c>
      <c r="I56" s="4">
        <f t="shared" si="5"/>
        <v>0</v>
      </c>
      <c r="J56" s="67">
        <v>7</v>
      </c>
    </row>
    <row r="57" spans="1:10" ht="19.5" customHeight="1" thickBot="1">
      <c r="A57" s="45" t="s">
        <v>21</v>
      </c>
      <c r="B57" s="46" t="s">
        <v>22</v>
      </c>
      <c r="C57" s="61" t="s">
        <v>133</v>
      </c>
      <c r="D57" s="6">
        <v>12.9404</v>
      </c>
      <c r="E57" s="6">
        <f t="shared" si="3"/>
        <v>14.881459999999999</v>
      </c>
      <c r="F57" s="6">
        <v>17.34</v>
      </c>
      <c r="G57" s="6">
        <f t="shared" si="4"/>
        <v>14.739000000000001</v>
      </c>
      <c r="H57" s="6">
        <v>14.12</v>
      </c>
      <c r="I57" s="6">
        <f t="shared" si="5"/>
        <v>12.002000000000001</v>
      </c>
      <c r="J57" s="66" t="s">
        <v>131</v>
      </c>
    </row>
    <row r="58" spans="1:10" ht="19.5" customHeight="1" thickBot="1">
      <c r="A58" s="45" t="s">
        <v>23</v>
      </c>
      <c r="B58" s="46" t="s">
        <v>22</v>
      </c>
      <c r="C58" s="61" t="s">
        <v>133</v>
      </c>
      <c r="D58" s="6">
        <v>1.9844999999999999</v>
      </c>
      <c r="E58" s="6">
        <f t="shared" si="3"/>
        <v>2.2821750000000001</v>
      </c>
      <c r="F58" s="6">
        <v>2.75</v>
      </c>
      <c r="G58" s="6">
        <f t="shared" si="4"/>
        <v>2.3374999999999999</v>
      </c>
      <c r="H58" s="6">
        <v>2.83</v>
      </c>
      <c r="I58" s="6">
        <f t="shared" si="5"/>
        <v>2.4055</v>
      </c>
      <c r="J58" s="66" t="s">
        <v>131</v>
      </c>
    </row>
    <row r="59" spans="1:10" ht="19.5" customHeight="1" thickBot="1">
      <c r="A59" s="45" t="s">
        <v>24</v>
      </c>
      <c r="B59" s="46" t="s">
        <v>22</v>
      </c>
      <c r="C59" s="61" t="s">
        <v>133</v>
      </c>
      <c r="D59" s="4">
        <v>79.023899999999998</v>
      </c>
      <c r="E59" s="4">
        <f t="shared" si="3"/>
        <v>90.877484999999993</v>
      </c>
      <c r="F59" s="4">
        <v>51.95</v>
      </c>
      <c r="G59" s="4">
        <f t="shared" si="4"/>
        <v>44.157499999999999</v>
      </c>
      <c r="H59" s="4">
        <v>52.45</v>
      </c>
      <c r="I59" s="4">
        <f t="shared" si="5"/>
        <v>44.582500000000003</v>
      </c>
      <c r="J59" s="66" t="s">
        <v>131</v>
      </c>
    </row>
    <row r="60" spans="1:10" ht="19.5" customHeight="1" thickBot="1">
      <c r="A60" s="45" t="s">
        <v>25</v>
      </c>
      <c r="B60" s="46" t="s">
        <v>22</v>
      </c>
      <c r="C60" s="61" t="s">
        <v>123</v>
      </c>
      <c r="D60" s="4">
        <v>0</v>
      </c>
      <c r="E60" s="4">
        <f t="shared" si="3"/>
        <v>0</v>
      </c>
      <c r="F60" s="4">
        <v>0</v>
      </c>
      <c r="G60" s="4">
        <f t="shared" si="4"/>
        <v>0</v>
      </c>
      <c r="H60" s="4">
        <v>0</v>
      </c>
      <c r="I60" s="4">
        <f t="shared" si="5"/>
        <v>0</v>
      </c>
      <c r="J60" s="67">
        <v>7</v>
      </c>
    </row>
    <row r="61" spans="1:10" ht="19.5" customHeight="1" thickBot="1">
      <c r="A61" s="45" t="s">
        <v>26</v>
      </c>
      <c r="B61" s="46" t="s">
        <v>27</v>
      </c>
      <c r="C61" s="61" t="s">
        <v>123</v>
      </c>
      <c r="D61" s="4">
        <v>11.878299999999999</v>
      </c>
      <c r="E61" s="4">
        <f t="shared" si="3"/>
        <v>13.660045</v>
      </c>
      <c r="F61" s="4">
        <v>0</v>
      </c>
      <c r="G61" s="4">
        <f t="shared" si="4"/>
        <v>0</v>
      </c>
      <c r="H61" s="4">
        <v>0</v>
      </c>
      <c r="I61" s="4">
        <f t="shared" si="5"/>
        <v>0</v>
      </c>
      <c r="J61" s="67">
        <v>4</v>
      </c>
    </row>
    <row r="62" spans="1:10" ht="19.5" customHeight="1" thickBot="1">
      <c r="A62" s="45" t="s">
        <v>28</v>
      </c>
      <c r="B62" s="46" t="s">
        <v>11</v>
      </c>
      <c r="C62" s="61" t="s">
        <v>123</v>
      </c>
      <c r="D62" s="6">
        <v>3.7040000000000002</v>
      </c>
      <c r="E62" s="6">
        <f t="shared" si="3"/>
        <v>4.2596000000000007</v>
      </c>
      <c r="F62" s="6">
        <v>3.64</v>
      </c>
      <c r="G62" s="6">
        <f t="shared" si="4"/>
        <v>3.0940000000000003</v>
      </c>
      <c r="H62" s="6">
        <v>3.05</v>
      </c>
      <c r="I62" s="6">
        <f t="shared" si="5"/>
        <v>2.5924999999999998</v>
      </c>
      <c r="J62" s="66" t="s">
        <v>48</v>
      </c>
    </row>
    <row r="63" spans="1:10" ht="19.5" customHeight="1" thickBot="1">
      <c r="A63" s="45" t="s">
        <v>29</v>
      </c>
      <c r="B63" s="46" t="s">
        <v>22</v>
      </c>
      <c r="C63" s="61" t="s">
        <v>133</v>
      </c>
      <c r="D63" s="4">
        <v>66.8</v>
      </c>
      <c r="E63" s="4">
        <f t="shared" si="3"/>
        <v>76.819999999999993</v>
      </c>
      <c r="F63" s="4">
        <v>91.634799999999998</v>
      </c>
      <c r="G63" s="4">
        <f t="shared" si="4"/>
        <v>77.889579999999995</v>
      </c>
      <c r="H63" s="4">
        <v>98.624499999999998</v>
      </c>
      <c r="I63" s="4">
        <f t="shared" si="5"/>
        <v>83.830825000000004</v>
      </c>
      <c r="J63" s="66" t="s">
        <v>131</v>
      </c>
    </row>
    <row r="64" spans="1:10" ht="19.5" customHeight="1" thickBot="1">
      <c r="A64" s="48" t="s">
        <v>30</v>
      </c>
      <c r="B64" s="46" t="s">
        <v>22</v>
      </c>
      <c r="C64" s="61" t="s">
        <v>133</v>
      </c>
      <c r="D64" s="4">
        <v>22.049800000000001</v>
      </c>
      <c r="E64" s="4">
        <f t="shared" si="3"/>
        <v>25.357270000000003</v>
      </c>
      <c r="F64" s="4">
        <v>20.6</v>
      </c>
      <c r="G64" s="4">
        <f t="shared" si="4"/>
        <v>17.510000000000002</v>
      </c>
      <c r="H64" s="4">
        <v>21.39</v>
      </c>
      <c r="I64" s="4">
        <f t="shared" si="5"/>
        <v>18.1815</v>
      </c>
      <c r="J64" s="66" t="s">
        <v>131</v>
      </c>
    </row>
    <row r="65" spans="1:10" ht="19.5" customHeight="1" thickBot="1">
      <c r="A65" s="48" t="s">
        <v>31</v>
      </c>
      <c r="B65" s="46" t="s">
        <v>22</v>
      </c>
      <c r="C65" s="61" t="s">
        <v>133</v>
      </c>
      <c r="D65" s="4">
        <v>212.20740000000001</v>
      </c>
      <c r="E65" s="4">
        <f t="shared" si="3"/>
        <v>244.03851000000003</v>
      </c>
      <c r="F65" s="4">
        <v>191.23</v>
      </c>
      <c r="G65" s="4">
        <f t="shared" si="4"/>
        <v>162.5455</v>
      </c>
      <c r="H65" s="4">
        <v>197.76</v>
      </c>
      <c r="I65" s="4">
        <f t="shared" si="5"/>
        <v>168.09599999999998</v>
      </c>
      <c r="J65" s="66" t="s">
        <v>131</v>
      </c>
    </row>
    <row r="66" spans="1:10" ht="19.5" customHeight="1" thickBot="1">
      <c r="A66" s="48" t="s">
        <v>32</v>
      </c>
      <c r="B66" s="46" t="s">
        <v>22</v>
      </c>
      <c r="C66" s="61" t="s">
        <v>133</v>
      </c>
      <c r="D66" s="4">
        <v>349.28550000000001</v>
      </c>
      <c r="E66" s="4">
        <f t="shared" si="3"/>
        <v>401.67832500000003</v>
      </c>
      <c r="F66" s="4">
        <v>254.16</v>
      </c>
      <c r="G66" s="4">
        <f t="shared" si="4"/>
        <v>216.03599999999997</v>
      </c>
      <c r="H66" s="4">
        <v>255.67</v>
      </c>
      <c r="I66" s="4">
        <f t="shared" si="5"/>
        <v>217.31950000000001</v>
      </c>
      <c r="J66" s="66" t="s">
        <v>131</v>
      </c>
    </row>
    <row r="67" spans="1:10" ht="19.5" customHeight="1" thickBot="1">
      <c r="A67" s="48" t="s">
        <v>33</v>
      </c>
      <c r="B67" s="46" t="s">
        <v>22</v>
      </c>
      <c r="C67" s="61" t="s">
        <v>133</v>
      </c>
      <c r="D67" s="6">
        <v>4.9265999999999996</v>
      </c>
      <c r="E67" s="6">
        <f t="shared" si="3"/>
        <v>5.6655899999999999</v>
      </c>
      <c r="F67" s="6">
        <v>7.23</v>
      </c>
      <c r="G67" s="6">
        <f t="shared" si="4"/>
        <v>6.1455000000000011</v>
      </c>
      <c r="H67" s="6">
        <v>7.61</v>
      </c>
      <c r="I67" s="6">
        <f t="shared" si="5"/>
        <v>6.4685000000000006</v>
      </c>
      <c r="J67" s="66" t="s">
        <v>131</v>
      </c>
    </row>
    <row r="68" spans="1:10" ht="19.5" customHeight="1" thickBot="1">
      <c r="A68" s="48" t="s">
        <v>34</v>
      </c>
      <c r="B68" s="46" t="s">
        <v>35</v>
      </c>
      <c r="C68" s="61" t="s">
        <v>133</v>
      </c>
      <c r="D68" s="4">
        <v>21.5944</v>
      </c>
      <c r="E68" s="4">
        <f t="shared" si="3"/>
        <v>24.833560000000002</v>
      </c>
      <c r="F68" s="4">
        <v>29.27</v>
      </c>
      <c r="G68" s="4">
        <f t="shared" si="4"/>
        <v>24.879499999999997</v>
      </c>
      <c r="H68" s="4">
        <v>32.26</v>
      </c>
      <c r="I68" s="4">
        <f t="shared" si="5"/>
        <v>27.420999999999999</v>
      </c>
      <c r="J68" s="66" t="s">
        <v>131</v>
      </c>
    </row>
    <row r="69" spans="1:10" ht="19.5" customHeight="1" thickBot="1">
      <c r="A69" s="48" t="s">
        <v>36</v>
      </c>
      <c r="B69" s="46" t="s">
        <v>22</v>
      </c>
      <c r="C69" s="61" t="s">
        <v>157</v>
      </c>
      <c r="D69" s="5">
        <v>7.0000000000000007E-2</v>
      </c>
      <c r="E69" s="5">
        <f t="shared" si="3"/>
        <v>8.0500000000000002E-2</v>
      </c>
      <c r="F69" s="5">
        <v>0.06</v>
      </c>
      <c r="G69" s="5">
        <f t="shared" si="4"/>
        <v>5.0999999999999997E-2</v>
      </c>
      <c r="H69" s="5">
        <v>7.0000000000000007E-2</v>
      </c>
      <c r="I69" s="5">
        <f t="shared" si="5"/>
        <v>5.9500000000000004E-2</v>
      </c>
      <c r="J69" s="66" t="s">
        <v>131</v>
      </c>
    </row>
    <row r="70" spans="1:10" ht="19.5" customHeight="1" thickBot="1">
      <c r="A70" s="48" t="s">
        <v>37</v>
      </c>
      <c r="B70" s="46" t="s">
        <v>22</v>
      </c>
      <c r="C70" s="61" t="s">
        <v>133</v>
      </c>
      <c r="D70" s="5">
        <v>0.15409999999999999</v>
      </c>
      <c r="E70" s="5">
        <f t="shared" si="3"/>
        <v>0.17721499999999998</v>
      </c>
      <c r="F70" s="5">
        <v>0.21</v>
      </c>
      <c r="G70" s="5">
        <f t="shared" si="4"/>
        <v>0.17849999999999999</v>
      </c>
      <c r="H70" s="5">
        <v>0.22</v>
      </c>
      <c r="I70" s="5">
        <f t="shared" si="5"/>
        <v>0.187</v>
      </c>
      <c r="J70" s="66" t="s">
        <v>131</v>
      </c>
    </row>
    <row r="71" spans="1:10" ht="19.5" customHeight="1" thickBot="1">
      <c r="A71" s="48" t="s">
        <v>38</v>
      </c>
      <c r="B71" s="46" t="s">
        <v>22</v>
      </c>
      <c r="C71" s="61" t="s">
        <v>133</v>
      </c>
      <c r="D71" s="6">
        <v>6.1154999999999999</v>
      </c>
      <c r="E71" s="6">
        <f t="shared" si="3"/>
        <v>7.0328249999999999</v>
      </c>
      <c r="F71" s="6">
        <v>4.5</v>
      </c>
      <c r="G71" s="6">
        <f t="shared" si="4"/>
        <v>3.8250000000000002</v>
      </c>
      <c r="H71" s="6">
        <v>4.93</v>
      </c>
      <c r="I71" s="6">
        <f t="shared" si="5"/>
        <v>4.1904999999999992</v>
      </c>
      <c r="J71" s="66" t="s">
        <v>131</v>
      </c>
    </row>
    <row r="72" spans="1:10" ht="19.5" customHeight="1" thickBot="1">
      <c r="A72" s="48" t="s">
        <v>39</v>
      </c>
      <c r="B72" s="46" t="s">
        <v>22</v>
      </c>
      <c r="C72" s="61" t="s">
        <v>157</v>
      </c>
      <c r="D72" s="5">
        <v>0.64729999999999999</v>
      </c>
      <c r="E72" s="5">
        <f t="shared" si="3"/>
        <v>0.74439499999999992</v>
      </c>
      <c r="F72" s="5">
        <v>0.63</v>
      </c>
      <c r="G72" s="5">
        <f t="shared" si="4"/>
        <v>0.53549999999999998</v>
      </c>
      <c r="H72" s="5">
        <v>0.64</v>
      </c>
      <c r="I72" s="5">
        <f t="shared" si="5"/>
        <v>0.54400000000000004</v>
      </c>
      <c r="J72" s="66" t="s">
        <v>131</v>
      </c>
    </row>
    <row r="73" spans="1:10" ht="19.5" customHeight="1" thickBot="1">
      <c r="A73" s="48" t="s">
        <v>40</v>
      </c>
      <c r="B73" s="46" t="s">
        <v>22</v>
      </c>
      <c r="C73" s="61" t="s">
        <v>133</v>
      </c>
      <c r="D73" s="5">
        <v>0.5857</v>
      </c>
      <c r="E73" s="5">
        <f t="shared" si="3"/>
        <v>0.67355500000000001</v>
      </c>
      <c r="F73" s="5">
        <v>0.31</v>
      </c>
      <c r="G73" s="5">
        <f t="shared" si="4"/>
        <v>0.26350000000000001</v>
      </c>
      <c r="H73" s="5">
        <v>0.32</v>
      </c>
      <c r="I73" s="5">
        <f t="shared" si="5"/>
        <v>0.27200000000000002</v>
      </c>
      <c r="J73" s="66" t="s">
        <v>131</v>
      </c>
    </row>
    <row r="74" spans="1:10" ht="19.5" customHeight="1" thickBot="1">
      <c r="A74" s="48" t="s">
        <v>41</v>
      </c>
      <c r="B74" s="46" t="s">
        <v>35</v>
      </c>
      <c r="C74" s="61" t="s">
        <v>133</v>
      </c>
      <c r="D74" s="6">
        <v>1.6751</v>
      </c>
      <c r="E74" s="6">
        <f t="shared" si="3"/>
        <v>1.9263650000000001</v>
      </c>
      <c r="F74" s="6">
        <v>2.62</v>
      </c>
      <c r="G74" s="6">
        <f t="shared" si="4"/>
        <v>2.2270000000000003</v>
      </c>
      <c r="H74" s="6">
        <v>2.5299999999999998</v>
      </c>
      <c r="I74" s="6">
        <f t="shared" si="5"/>
        <v>2.1504999999999996</v>
      </c>
      <c r="J74" s="66" t="s">
        <v>131</v>
      </c>
    </row>
    <row r="75" spans="1:10" ht="27" customHeight="1">
      <c r="A75" s="242" t="s">
        <v>225</v>
      </c>
      <c r="B75" s="242"/>
      <c r="C75" s="242"/>
      <c r="D75" s="242"/>
      <c r="E75" s="242"/>
      <c r="F75" s="242"/>
      <c r="G75" s="242"/>
      <c r="H75" s="242"/>
      <c r="I75" s="242"/>
      <c r="J75" s="242"/>
    </row>
    <row r="76" spans="1:10" ht="19.5" customHeight="1">
      <c r="A76" s="216" t="s">
        <v>224</v>
      </c>
      <c r="B76" s="216"/>
      <c r="C76" s="216"/>
      <c r="D76" s="216"/>
      <c r="E76" s="216"/>
      <c r="F76" s="216"/>
      <c r="G76" s="216"/>
      <c r="H76" s="216"/>
      <c r="I76" s="216"/>
      <c r="J76" s="216"/>
    </row>
    <row r="77" spans="1:10" ht="27.75" customHeight="1">
      <c r="A77" s="124"/>
      <c r="B77" s="125"/>
      <c r="C77" s="125"/>
      <c r="D77" s="125"/>
      <c r="E77" s="125"/>
      <c r="F77" s="125"/>
      <c r="G77" s="125"/>
      <c r="H77" s="125"/>
      <c r="I77" s="125"/>
      <c r="J77" s="125">
        <v>36</v>
      </c>
    </row>
  </sheetData>
  <mergeCells count="34">
    <mergeCell ref="A1:J1"/>
    <mergeCell ref="A2:J2"/>
    <mergeCell ref="A3:J3"/>
    <mergeCell ref="A4:J4"/>
    <mergeCell ref="J6:J7"/>
    <mergeCell ref="F7:G7"/>
    <mergeCell ref="H7:I7"/>
    <mergeCell ref="D5:G5"/>
    <mergeCell ref="H5:I5"/>
    <mergeCell ref="F6:G6"/>
    <mergeCell ref="H6:I6"/>
    <mergeCell ref="A6:A7"/>
    <mergeCell ref="B6:B7"/>
    <mergeCell ref="C6:C7"/>
    <mergeCell ref="D6:E7"/>
    <mergeCell ref="A76:J76"/>
    <mergeCell ref="J45:J46"/>
    <mergeCell ref="F46:G46"/>
    <mergeCell ref="H46:I46"/>
    <mergeCell ref="D44:G44"/>
    <mergeCell ref="H44:I44"/>
    <mergeCell ref="F45:G45"/>
    <mergeCell ref="H45:I45"/>
    <mergeCell ref="A45:A46"/>
    <mergeCell ref="A75:J75"/>
    <mergeCell ref="D45:E46"/>
    <mergeCell ref="B45:B46"/>
    <mergeCell ref="C45:C46"/>
    <mergeCell ref="A36:J36"/>
    <mergeCell ref="A37:J37"/>
    <mergeCell ref="A41:J41"/>
    <mergeCell ref="A42:J42"/>
    <mergeCell ref="A43:J43"/>
    <mergeCell ref="A40:J40"/>
  </mergeCells>
  <phoneticPr fontId="11" type="noConversion"/>
  <hyperlinks>
    <hyperlink ref="J5" location="_ftn1" display="_ftn1"/>
    <hyperlink ref="J44" location="_ftn1" display="_ftn1"/>
  </hyperlinks>
  <pageMargins left="0.35" right="0.25" top="0.17" bottom="0.17" header="0.17" footer="0.17"/>
  <pageSetup scale="96" firstPageNumber="9" orientation="portrait" useFirstPageNumber="1" r:id="rId1"/>
  <headerFooter alignWithMargins="0"/>
  <rowBreaks count="1" manualBreakCount="1">
    <brk id="3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J80"/>
  <sheetViews>
    <sheetView view="pageLayout" zoomScaleNormal="100" zoomScaleSheetLayoutView="115" workbookViewId="0">
      <selection sqref="A1:J1"/>
    </sheetView>
  </sheetViews>
  <sheetFormatPr defaultRowHeight="13.2"/>
  <cols>
    <col min="1" max="1" width="25.5546875" customWidth="1"/>
  </cols>
  <sheetData>
    <row r="1" spans="1:10" ht="20.25" customHeight="1">
      <c r="A1" s="243" t="s">
        <v>109</v>
      </c>
      <c r="B1" s="244"/>
      <c r="C1" s="244"/>
      <c r="D1" s="244"/>
      <c r="E1" s="244"/>
      <c r="F1" s="244"/>
      <c r="G1" s="244"/>
      <c r="H1" s="244"/>
      <c r="I1" s="244"/>
      <c r="J1" s="245"/>
    </row>
    <row r="2" spans="1:10" ht="19.5" customHeight="1">
      <c r="A2" s="197" t="s">
        <v>115</v>
      </c>
      <c r="B2" s="198"/>
      <c r="C2" s="198"/>
      <c r="D2" s="198"/>
      <c r="E2" s="198"/>
      <c r="F2" s="198"/>
      <c r="G2" s="198"/>
      <c r="H2" s="198"/>
      <c r="I2" s="198"/>
      <c r="J2" s="199"/>
    </row>
    <row r="3" spans="1:10" ht="35.25" customHeight="1">
      <c r="A3" s="221" t="s">
        <v>121</v>
      </c>
      <c r="B3" s="222"/>
      <c r="C3" s="222"/>
      <c r="D3" s="222"/>
      <c r="E3" s="222"/>
      <c r="F3" s="222"/>
      <c r="G3" s="222"/>
      <c r="H3" s="222"/>
      <c r="I3" s="222"/>
      <c r="J3" s="223"/>
    </row>
    <row r="4" spans="1:10" ht="19.5" customHeight="1" thickBot="1">
      <c r="A4" s="200" t="s">
        <v>99</v>
      </c>
      <c r="B4" s="201"/>
      <c r="C4" s="201"/>
      <c r="D4" s="201"/>
      <c r="E4" s="201"/>
      <c r="F4" s="201"/>
      <c r="G4" s="201"/>
      <c r="H4" s="201"/>
      <c r="I4" s="201"/>
      <c r="J4" s="217"/>
    </row>
    <row r="5" spans="1:10" ht="29.4" thickBot="1">
      <c r="A5" s="30" t="s">
        <v>0</v>
      </c>
      <c r="B5" s="31" t="s">
        <v>1</v>
      </c>
      <c r="C5" s="31" t="s">
        <v>126</v>
      </c>
      <c r="D5" s="208" t="s">
        <v>2</v>
      </c>
      <c r="E5" s="209"/>
      <c r="F5" s="209"/>
      <c r="G5" s="210"/>
      <c r="H5" s="208" t="s">
        <v>3</v>
      </c>
      <c r="I5" s="210"/>
      <c r="J5" s="22" t="s">
        <v>51</v>
      </c>
    </row>
    <row r="6" spans="1:10" ht="15.6">
      <c r="A6" s="202"/>
      <c r="B6" s="213"/>
      <c r="C6" s="202"/>
      <c r="D6" s="204" t="s">
        <v>4</v>
      </c>
      <c r="E6" s="205"/>
      <c r="F6" s="204" t="s">
        <v>5</v>
      </c>
      <c r="G6" s="205"/>
      <c r="H6" s="204" t="s">
        <v>5</v>
      </c>
      <c r="I6" s="205"/>
      <c r="J6" s="218"/>
    </row>
    <row r="7" spans="1:10" ht="16.2" thickBot="1">
      <c r="A7" s="203"/>
      <c r="B7" s="214"/>
      <c r="C7" s="203"/>
      <c r="D7" s="206"/>
      <c r="E7" s="207"/>
      <c r="F7" s="206" t="s">
        <v>100</v>
      </c>
      <c r="G7" s="207"/>
      <c r="H7" s="206" t="s">
        <v>100</v>
      </c>
      <c r="I7" s="207"/>
      <c r="J7" s="212"/>
    </row>
    <row r="8" spans="1:10" ht="16.2" thickBot="1">
      <c r="A8" s="43"/>
      <c r="B8" s="49"/>
      <c r="C8" s="43"/>
      <c r="D8" s="43" t="s">
        <v>7</v>
      </c>
      <c r="E8" s="43" t="s">
        <v>8</v>
      </c>
      <c r="F8" s="43" t="s">
        <v>7</v>
      </c>
      <c r="G8" s="43" t="s">
        <v>9</v>
      </c>
      <c r="H8" s="43" t="s">
        <v>7</v>
      </c>
      <c r="I8" s="43" t="s">
        <v>9</v>
      </c>
      <c r="J8" s="50"/>
    </row>
    <row r="9" spans="1:10" ht="19.5" customHeight="1" thickTop="1" thickBot="1">
      <c r="A9" s="28" t="s">
        <v>10</v>
      </c>
      <c r="B9" s="23" t="s">
        <v>11</v>
      </c>
      <c r="C9" s="58" t="s">
        <v>128</v>
      </c>
      <c r="D9" s="4">
        <v>73.042900000000003</v>
      </c>
      <c r="E9" s="4">
        <f>(D9*115)/100</f>
        <v>83.999335000000016</v>
      </c>
      <c r="F9" s="4">
        <v>62.147199999999998</v>
      </c>
      <c r="G9" s="4">
        <f>(F9*85)/100</f>
        <v>52.825119999999998</v>
      </c>
      <c r="H9" s="4">
        <v>62.6736</v>
      </c>
      <c r="I9" s="4">
        <f>(H9*85)/100</f>
        <v>53.272560000000006</v>
      </c>
      <c r="J9" s="56" t="s">
        <v>47</v>
      </c>
    </row>
    <row r="10" spans="1:10" ht="19.5" customHeight="1" thickBot="1">
      <c r="A10" s="45" t="s">
        <v>12</v>
      </c>
      <c r="B10" s="46" t="s">
        <v>13</v>
      </c>
      <c r="C10" s="47">
        <v>0</v>
      </c>
      <c r="D10" s="4">
        <v>136.99950000000001</v>
      </c>
      <c r="E10" s="4">
        <f t="shared" ref="E10:E36" si="0">(D10*115)/100</f>
        <v>157.54942500000001</v>
      </c>
      <c r="F10" s="4">
        <v>194.4272</v>
      </c>
      <c r="G10" s="4">
        <f t="shared" ref="G10:G36" si="1">(F10*85)/100</f>
        <v>165.26312000000001</v>
      </c>
      <c r="H10" s="4">
        <v>186.87389999999999</v>
      </c>
      <c r="I10" s="4">
        <f t="shared" ref="I10:I36" si="2">(H10*85)/100</f>
        <v>158.842815</v>
      </c>
      <c r="J10" s="57" t="s">
        <v>48</v>
      </c>
    </row>
    <row r="11" spans="1:10" ht="19.5" customHeight="1" thickBot="1">
      <c r="A11" s="45" t="s">
        <v>14</v>
      </c>
      <c r="B11" s="46" t="s">
        <v>13</v>
      </c>
      <c r="C11" s="47">
        <v>0</v>
      </c>
      <c r="D11" s="4">
        <f>D13*9</f>
        <v>55.882800000000003</v>
      </c>
      <c r="E11" s="4">
        <f t="shared" si="0"/>
        <v>64.265219999999999</v>
      </c>
      <c r="F11" s="4">
        <f>F13*9</f>
        <v>83.607299999999995</v>
      </c>
      <c r="G11" s="4">
        <f t="shared" si="1"/>
        <v>71.066204999999997</v>
      </c>
      <c r="H11" s="4">
        <f>H13*9</f>
        <v>75.049200000000013</v>
      </c>
      <c r="I11" s="4">
        <f t="shared" si="2"/>
        <v>63.791820000000008</v>
      </c>
      <c r="J11" s="57" t="s">
        <v>48</v>
      </c>
    </row>
    <row r="12" spans="1:10" ht="19.5" customHeight="1" thickBot="1">
      <c r="A12" s="45" t="s">
        <v>15</v>
      </c>
      <c r="B12" s="46" t="s">
        <v>11</v>
      </c>
      <c r="C12" s="58" t="s">
        <v>128</v>
      </c>
      <c r="D12" s="4">
        <v>20.279199999999999</v>
      </c>
      <c r="E12" s="4">
        <f t="shared" si="0"/>
        <v>23.321079999999998</v>
      </c>
      <c r="F12" s="4">
        <v>27.704999999999998</v>
      </c>
      <c r="G12" s="4">
        <f t="shared" si="1"/>
        <v>23.549249999999997</v>
      </c>
      <c r="H12" s="4">
        <v>27.956099999999999</v>
      </c>
      <c r="I12" s="4">
        <f t="shared" si="2"/>
        <v>23.762685000000001</v>
      </c>
      <c r="J12" s="57" t="s">
        <v>47</v>
      </c>
    </row>
    <row r="13" spans="1:10" ht="19.5" customHeight="1" thickBot="1">
      <c r="A13" s="45" t="s">
        <v>16</v>
      </c>
      <c r="B13" s="46" t="s">
        <v>11</v>
      </c>
      <c r="C13" s="58" t="s">
        <v>128</v>
      </c>
      <c r="D13" s="4">
        <v>6.2092000000000001</v>
      </c>
      <c r="E13" s="4">
        <f t="shared" si="0"/>
        <v>7.1405799999999999</v>
      </c>
      <c r="F13" s="4">
        <v>9.2896999999999998</v>
      </c>
      <c r="G13" s="4">
        <f t="shared" si="1"/>
        <v>7.8962450000000004</v>
      </c>
      <c r="H13" s="4">
        <v>8.3388000000000009</v>
      </c>
      <c r="I13" s="4">
        <f t="shared" si="2"/>
        <v>7.0879800000000008</v>
      </c>
      <c r="J13" s="57" t="s">
        <v>47</v>
      </c>
    </row>
    <row r="14" spans="1:10" ht="19.5" customHeight="1" thickBot="1">
      <c r="A14" s="45" t="s">
        <v>17</v>
      </c>
      <c r="B14" s="46" t="s">
        <v>11</v>
      </c>
      <c r="C14" s="58" t="s">
        <v>128</v>
      </c>
      <c r="D14" s="5">
        <v>1.2399</v>
      </c>
      <c r="E14" s="5">
        <f t="shared" si="0"/>
        <v>1.4258850000000001</v>
      </c>
      <c r="F14" s="5">
        <v>1.2534000000000001</v>
      </c>
      <c r="G14" s="5">
        <f t="shared" si="1"/>
        <v>1.0653900000000001</v>
      </c>
      <c r="H14" s="5">
        <v>1.2692000000000001</v>
      </c>
      <c r="I14" s="5">
        <f t="shared" si="2"/>
        <v>1.0788200000000001</v>
      </c>
      <c r="J14" s="57" t="s">
        <v>47</v>
      </c>
    </row>
    <row r="15" spans="1:10" ht="19.5" customHeight="1" thickBot="1">
      <c r="A15" s="45" t="s">
        <v>18</v>
      </c>
      <c r="B15" s="46" t="s">
        <v>11</v>
      </c>
      <c r="C15" s="47">
        <v>0</v>
      </c>
      <c r="D15" s="4">
        <v>0</v>
      </c>
      <c r="E15" s="4">
        <f t="shared" si="0"/>
        <v>0</v>
      </c>
      <c r="F15" s="4">
        <v>0</v>
      </c>
      <c r="G15" s="4">
        <f t="shared" si="1"/>
        <v>0</v>
      </c>
      <c r="H15" s="4">
        <v>0</v>
      </c>
      <c r="I15" s="4">
        <f t="shared" si="2"/>
        <v>0</v>
      </c>
      <c r="J15" s="2">
        <v>7</v>
      </c>
    </row>
    <row r="16" spans="1:10" ht="19.5" customHeight="1" thickBot="1">
      <c r="A16" s="45" t="s">
        <v>19</v>
      </c>
      <c r="B16" s="46" t="s">
        <v>11</v>
      </c>
      <c r="C16" s="47">
        <v>0</v>
      </c>
      <c r="D16" s="4">
        <v>0</v>
      </c>
      <c r="E16" s="4">
        <f t="shared" si="0"/>
        <v>0</v>
      </c>
      <c r="F16" s="4">
        <v>0</v>
      </c>
      <c r="G16" s="4">
        <f t="shared" si="1"/>
        <v>0</v>
      </c>
      <c r="H16" s="4">
        <v>0</v>
      </c>
      <c r="I16" s="4">
        <f t="shared" si="2"/>
        <v>0</v>
      </c>
      <c r="J16" s="2">
        <v>7</v>
      </c>
    </row>
    <row r="17" spans="1:10" ht="19.5" customHeight="1" thickBot="1">
      <c r="A17" s="45" t="s">
        <v>20</v>
      </c>
      <c r="B17" s="46" t="s">
        <v>11</v>
      </c>
      <c r="C17" s="47">
        <v>0</v>
      </c>
      <c r="D17" s="4">
        <v>0</v>
      </c>
      <c r="E17" s="4">
        <f t="shared" si="0"/>
        <v>0</v>
      </c>
      <c r="F17" s="4">
        <v>0</v>
      </c>
      <c r="G17" s="4">
        <f t="shared" si="1"/>
        <v>0</v>
      </c>
      <c r="H17" s="4">
        <v>0</v>
      </c>
      <c r="I17" s="4">
        <f t="shared" si="2"/>
        <v>0</v>
      </c>
      <c r="J17" s="2">
        <v>7</v>
      </c>
    </row>
    <row r="18" spans="1:10" ht="19.5" customHeight="1" thickBot="1">
      <c r="A18" s="45" t="s">
        <v>21</v>
      </c>
      <c r="B18" s="46" t="s">
        <v>22</v>
      </c>
      <c r="C18" s="47">
        <v>1</v>
      </c>
      <c r="D18" s="6">
        <v>12.1693</v>
      </c>
      <c r="E18" s="6">
        <f t="shared" si="0"/>
        <v>13.994695</v>
      </c>
      <c r="F18" s="6">
        <v>14.013400000000001</v>
      </c>
      <c r="G18" s="6">
        <f t="shared" si="1"/>
        <v>11.911390000000001</v>
      </c>
      <c r="H18" s="6">
        <v>14.0465</v>
      </c>
      <c r="I18" s="6">
        <f t="shared" si="2"/>
        <v>11.939525000000001</v>
      </c>
      <c r="J18" s="57">
        <v>1</v>
      </c>
    </row>
    <row r="19" spans="1:10" ht="19.5" customHeight="1" thickBot="1">
      <c r="A19" s="45" t="s">
        <v>23</v>
      </c>
      <c r="B19" s="46" t="s">
        <v>22</v>
      </c>
      <c r="C19" s="47">
        <v>1</v>
      </c>
      <c r="D19" s="6">
        <v>2.4931999999999999</v>
      </c>
      <c r="E19" s="6">
        <f t="shared" si="0"/>
        <v>2.8671799999999994</v>
      </c>
      <c r="F19" s="6">
        <v>3.0213999999999999</v>
      </c>
      <c r="G19" s="6">
        <f t="shared" si="1"/>
        <v>2.5681899999999995</v>
      </c>
      <c r="H19" s="6">
        <v>3.0653999999999999</v>
      </c>
      <c r="I19" s="6">
        <f t="shared" si="2"/>
        <v>2.6055899999999999</v>
      </c>
      <c r="J19" s="57">
        <v>1</v>
      </c>
    </row>
    <row r="20" spans="1:10" ht="19.5" customHeight="1" thickBot="1">
      <c r="A20" s="45" t="s">
        <v>24</v>
      </c>
      <c r="B20" s="46" t="s">
        <v>22</v>
      </c>
      <c r="C20" s="47">
        <v>1</v>
      </c>
      <c r="D20" s="4">
        <v>86.386600000000001</v>
      </c>
      <c r="E20" s="4">
        <f t="shared" si="0"/>
        <v>99.344590000000011</v>
      </c>
      <c r="F20" s="4">
        <v>88.2333</v>
      </c>
      <c r="G20" s="4">
        <f t="shared" si="1"/>
        <v>74.998305000000002</v>
      </c>
      <c r="H20" s="4">
        <v>88.914000000000001</v>
      </c>
      <c r="I20" s="4">
        <f t="shared" si="2"/>
        <v>75.576900000000009</v>
      </c>
      <c r="J20" s="57">
        <v>1</v>
      </c>
    </row>
    <row r="21" spans="1:10" ht="19.5" customHeight="1" thickBot="1">
      <c r="A21" s="45" t="s">
        <v>25</v>
      </c>
      <c r="B21" s="46" t="s">
        <v>22</v>
      </c>
      <c r="C21" s="47">
        <v>0</v>
      </c>
      <c r="D21" s="4">
        <v>0</v>
      </c>
      <c r="E21" s="4">
        <f t="shared" si="0"/>
        <v>0</v>
      </c>
      <c r="F21" s="4">
        <v>0</v>
      </c>
      <c r="G21" s="4">
        <f t="shared" si="1"/>
        <v>0</v>
      </c>
      <c r="H21" s="4">
        <v>0</v>
      </c>
      <c r="I21" s="4">
        <f t="shared" si="2"/>
        <v>0</v>
      </c>
      <c r="J21" s="2">
        <v>7</v>
      </c>
    </row>
    <row r="22" spans="1:10" ht="19.5" customHeight="1" thickBot="1">
      <c r="A22" s="45" t="s">
        <v>26</v>
      </c>
      <c r="B22" s="46" t="s">
        <v>27</v>
      </c>
      <c r="C22" s="47">
        <v>0</v>
      </c>
      <c r="D22" s="4">
        <v>11.507099999999999</v>
      </c>
      <c r="E22" s="4">
        <f t="shared" si="0"/>
        <v>13.233165</v>
      </c>
      <c r="F22" s="4">
        <v>22.449100000000001</v>
      </c>
      <c r="G22" s="4">
        <f t="shared" si="1"/>
        <v>19.081735000000002</v>
      </c>
      <c r="H22" s="4">
        <v>6.9439000000000002</v>
      </c>
      <c r="I22" s="4">
        <f t="shared" si="2"/>
        <v>5.9023149999999998</v>
      </c>
      <c r="J22" s="2">
        <v>4</v>
      </c>
    </row>
    <row r="23" spans="1:10" ht="19.5" customHeight="1" thickBot="1">
      <c r="A23" s="45" t="s">
        <v>28</v>
      </c>
      <c r="B23" s="46" t="s">
        <v>11</v>
      </c>
      <c r="C23" s="47">
        <v>0</v>
      </c>
      <c r="D23" s="6">
        <v>2.6897000000000002</v>
      </c>
      <c r="E23" s="6">
        <f t="shared" si="0"/>
        <v>3.0931550000000003</v>
      </c>
      <c r="F23" s="6">
        <v>3.8681999999999999</v>
      </c>
      <c r="G23" s="6">
        <f t="shared" si="1"/>
        <v>3.2879699999999996</v>
      </c>
      <c r="H23" s="6">
        <v>3.4514999999999998</v>
      </c>
      <c r="I23" s="6">
        <f t="shared" si="2"/>
        <v>2.9337749999999998</v>
      </c>
      <c r="J23" s="57" t="s">
        <v>48</v>
      </c>
    </row>
    <row r="24" spans="1:10" ht="19.5" customHeight="1" thickBot="1">
      <c r="A24" s="51" t="s">
        <v>49</v>
      </c>
      <c r="B24" s="46" t="s">
        <v>11</v>
      </c>
      <c r="C24" s="47">
        <v>0</v>
      </c>
      <c r="D24" s="5">
        <v>0.30599999999999999</v>
      </c>
      <c r="E24" s="5">
        <f t="shared" si="0"/>
        <v>0.35189999999999999</v>
      </c>
      <c r="F24" s="5">
        <v>0.46139999999999998</v>
      </c>
      <c r="G24" s="5">
        <f t="shared" si="1"/>
        <v>0.39219000000000004</v>
      </c>
      <c r="H24" s="5">
        <v>0.38819999999999999</v>
      </c>
      <c r="I24" s="5">
        <f t="shared" si="2"/>
        <v>0.32996999999999999</v>
      </c>
      <c r="J24" s="57">
        <v>4</v>
      </c>
    </row>
    <row r="25" spans="1:10" ht="19.5" customHeight="1" thickBot="1">
      <c r="A25" s="45" t="s">
        <v>29</v>
      </c>
      <c r="B25" s="46" t="s">
        <v>22</v>
      </c>
      <c r="C25" s="47">
        <v>2</v>
      </c>
      <c r="D25" s="4">
        <v>70.840900000000005</v>
      </c>
      <c r="E25" s="4">
        <f t="shared" si="0"/>
        <v>81.46703500000001</v>
      </c>
      <c r="F25" s="4">
        <v>97.9</v>
      </c>
      <c r="G25" s="4">
        <f t="shared" si="1"/>
        <v>83.215000000000003</v>
      </c>
      <c r="H25" s="4">
        <v>98.2</v>
      </c>
      <c r="I25" s="4">
        <f t="shared" si="2"/>
        <v>83.47</v>
      </c>
      <c r="J25" s="57">
        <v>1</v>
      </c>
    </row>
    <row r="26" spans="1:10" ht="19.5" customHeight="1" thickBot="1">
      <c r="A26" s="48" t="s">
        <v>30</v>
      </c>
      <c r="B26" s="46" t="s">
        <v>22</v>
      </c>
      <c r="C26" s="47">
        <v>1</v>
      </c>
      <c r="D26" s="4">
        <v>19.9345</v>
      </c>
      <c r="E26" s="4">
        <f t="shared" si="0"/>
        <v>22.924675000000001</v>
      </c>
      <c r="F26" s="4">
        <v>24.099499999999999</v>
      </c>
      <c r="G26" s="4">
        <f t="shared" si="1"/>
        <v>20.484575</v>
      </c>
      <c r="H26" s="4">
        <v>24.387699999999999</v>
      </c>
      <c r="I26" s="4">
        <f t="shared" si="2"/>
        <v>20.729544999999998</v>
      </c>
      <c r="J26" s="57">
        <v>1</v>
      </c>
    </row>
    <row r="27" spans="1:10" ht="19.5" customHeight="1" thickBot="1">
      <c r="A27" s="48" t="s">
        <v>31</v>
      </c>
      <c r="B27" s="46" t="s">
        <v>22</v>
      </c>
      <c r="C27" s="47">
        <v>1</v>
      </c>
      <c r="D27" s="4">
        <v>209.67349999999999</v>
      </c>
      <c r="E27" s="4">
        <f t="shared" si="0"/>
        <v>241.12452500000001</v>
      </c>
      <c r="F27" s="4">
        <v>224.13339999999999</v>
      </c>
      <c r="G27" s="4">
        <f t="shared" si="1"/>
        <v>190.51338999999999</v>
      </c>
      <c r="H27" s="4">
        <v>227.50790000000001</v>
      </c>
      <c r="I27" s="4">
        <f t="shared" si="2"/>
        <v>193.38171500000001</v>
      </c>
      <c r="J27" s="57">
        <v>1</v>
      </c>
    </row>
    <row r="28" spans="1:10" ht="19.5" customHeight="1" thickBot="1">
      <c r="A28" s="48" t="s">
        <v>32</v>
      </c>
      <c r="B28" s="46" t="s">
        <v>22</v>
      </c>
      <c r="C28" s="47">
        <v>1</v>
      </c>
      <c r="D28" s="6">
        <v>343.52530000000002</v>
      </c>
      <c r="E28" s="6">
        <f t="shared" si="0"/>
        <v>395.05409500000002</v>
      </c>
      <c r="F28" s="6">
        <v>388.1653</v>
      </c>
      <c r="G28" s="6">
        <f t="shared" si="1"/>
        <v>329.94050499999997</v>
      </c>
      <c r="H28" s="6">
        <v>393.80840000000001</v>
      </c>
      <c r="I28" s="6">
        <f t="shared" si="2"/>
        <v>334.73714000000001</v>
      </c>
      <c r="J28" s="57">
        <v>1</v>
      </c>
    </row>
    <row r="29" spans="1:10" ht="19.5" customHeight="1" thickBot="1">
      <c r="A29" s="48" t="s">
        <v>33</v>
      </c>
      <c r="B29" s="46" t="s">
        <v>22</v>
      </c>
      <c r="C29" s="47">
        <v>1</v>
      </c>
      <c r="D29" s="6">
        <v>7.8428000000000004</v>
      </c>
      <c r="E29" s="6">
        <f t="shared" si="0"/>
        <v>9.0192200000000007</v>
      </c>
      <c r="F29" s="6">
        <v>9.7141999999999999</v>
      </c>
      <c r="G29" s="6">
        <f t="shared" si="1"/>
        <v>8.2570700000000006</v>
      </c>
      <c r="H29" s="6">
        <v>9.8841000000000001</v>
      </c>
      <c r="I29" s="6">
        <f t="shared" si="2"/>
        <v>8.401485000000001</v>
      </c>
      <c r="J29" s="57">
        <v>1</v>
      </c>
    </row>
    <row r="30" spans="1:10" ht="19.5" customHeight="1" thickBot="1">
      <c r="A30" s="48" t="s">
        <v>34</v>
      </c>
      <c r="B30" s="46" t="s">
        <v>35</v>
      </c>
      <c r="C30" s="47">
        <v>1</v>
      </c>
      <c r="D30" s="4">
        <v>23.619900000000001</v>
      </c>
      <c r="E30" s="4">
        <f t="shared" si="0"/>
        <v>27.162885000000003</v>
      </c>
      <c r="F30" s="4">
        <v>31.936299999999999</v>
      </c>
      <c r="G30" s="4">
        <f t="shared" si="1"/>
        <v>27.145855000000001</v>
      </c>
      <c r="H30" s="4">
        <v>32.299999999999997</v>
      </c>
      <c r="I30" s="4">
        <f t="shared" si="2"/>
        <v>27.454999999999995</v>
      </c>
      <c r="J30" s="57">
        <v>1</v>
      </c>
    </row>
    <row r="31" spans="1:10" ht="19.5" customHeight="1" thickBot="1">
      <c r="A31" s="48" t="s">
        <v>36</v>
      </c>
      <c r="B31" s="46" t="s">
        <v>22</v>
      </c>
      <c r="C31" s="47">
        <v>1</v>
      </c>
      <c r="D31" s="5">
        <v>0.1096</v>
      </c>
      <c r="E31" s="5">
        <f t="shared" si="0"/>
        <v>0.12604000000000001</v>
      </c>
      <c r="F31" s="5">
        <v>9.9099999999999994E-2</v>
      </c>
      <c r="G31" s="5">
        <f t="shared" si="1"/>
        <v>8.423499999999999E-2</v>
      </c>
      <c r="H31" s="5">
        <v>0.1</v>
      </c>
      <c r="I31" s="5">
        <f t="shared" si="2"/>
        <v>8.5000000000000006E-2</v>
      </c>
      <c r="J31" s="57">
        <v>1</v>
      </c>
    </row>
    <row r="32" spans="1:10" ht="19.5" customHeight="1" thickBot="1">
      <c r="A32" s="48" t="s">
        <v>37</v>
      </c>
      <c r="B32" s="46" t="s">
        <v>22</v>
      </c>
      <c r="C32" s="47">
        <v>1</v>
      </c>
      <c r="D32" s="5">
        <v>0.27739999999999998</v>
      </c>
      <c r="E32" s="5">
        <f t="shared" si="0"/>
        <v>0.31900999999999996</v>
      </c>
      <c r="F32" s="5">
        <v>0.30580000000000002</v>
      </c>
      <c r="G32" s="5">
        <f t="shared" si="1"/>
        <v>0.25992999999999999</v>
      </c>
      <c r="H32" s="5">
        <v>0.31</v>
      </c>
      <c r="I32" s="5">
        <f t="shared" si="2"/>
        <v>0.26350000000000001</v>
      </c>
      <c r="J32" s="57">
        <v>1</v>
      </c>
    </row>
    <row r="33" spans="1:10" ht="19.5" customHeight="1" thickBot="1">
      <c r="A33" s="48" t="s">
        <v>38</v>
      </c>
      <c r="B33" s="46" t="s">
        <v>22</v>
      </c>
      <c r="C33" s="47">
        <v>1</v>
      </c>
      <c r="D33" s="6">
        <v>4.1304999999999996</v>
      </c>
      <c r="E33" s="6">
        <f t="shared" si="0"/>
        <v>4.7500749999999989</v>
      </c>
      <c r="F33" s="6">
        <v>4.4707999999999997</v>
      </c>
      <c r="G33" s="6">
        <f t="shared" si="1"/>
        <v>3.8001799999999997</v>
      </c>
      <c r="H33" s="6">
        <v>4.51</v>
      </c>
      <c r="I33" s="6">
        <f t="shared" si="2"/>
        <v>3.8334999999999995</v>
      </c>
      <c r="J33" s="57">
        <v>1</v>
      </c>
    </row>
    <row r="34" spans="1:10" ht="19.5" customHeight="1" thickBot="1">
      <c r="A34" s="48" t="s">
        <v>39</v>
      </c>
      <c r="B34" s="46" t="s">
        <v>22</v>
      </c>
      <c r="C34" s="47">
        <v>1</v>
      </c>
      <c r="D34" s="5">
        <v>1.0024999999999999</v>
      </c>
      <c r="E34" s="5">
        <f t="shared" si="0"/>
        <v>1.1528749999999999</v>
      </c>
      <c r="F34" s="5">
        <v>1.0575000000000001</v>
      </c>
      <c r="G34" s="5">
        <f t="shared" si="1"/>
        <v>0.89887499999999998</v>
      </c>
      <c r="H34" s="5">
        <v>1.07</v>
      </c>
      <c r="I34" s="5">
        <f t="shared" si="2"/>
        <v>0.90949999999999998</v>
      </c>
      <c r="J34" s="57">
        <v>1</v>
      </c>
    </row>
    <row r="35" spans="1:10" ht="19.5" customHeight="1" thickBot="1">
      <c r="A35" s="48" t="s">
        <v>40</v>
      </c>
      <c r="B35" s="46" t="s">
        <v>22</v>
      </c>
      <c r="C35" s="47">
        <v>1</v>
      </c>
      <c r="D35" s="5">
        <v>0.39029999999999998</v>
      </c>
      <c r="E35" s="5">
        <f t="shared" si="0"/>
        <v>0.44884499999999994</v>
      </c>
      <c r="F35" s="5">
        <v>0.39539999999999997</v>
      </c>
      <c r="G35" s="5">
        <f t="shared" si="1"/>
        <v>0.33608999999999994</v>
      </c>
      <c r="H35" s="5">
        <v>0.39900000000000002</v>
      </c>
      <c r="I35" s="5">
        <f t="shared" si="2"/>
        <v>0.33915000000000001</v>
      </c>
      <c r="J35" s="57">
        <v>1</v>
      </c>
    </row>
    <row r="36" spans="1:10" ht="19.5" customHeight="1" thickBot="1">
      <c r="A36" s="48" t="s">
        <v>41</v>
      </c>
      <c r="B36" s="46" t="s">
        <v>35</v>
      </c>
      <c r="C36" s="47">
        <v>1</v>
      </c>
      <c r="D36" s="6">
        <v>4.3853</v>
      </c>
      <c r="E36" s="6">
        <f t="shared" si="0"/>
        <v>5.0430950000000001</v>
      </c>
      <c r="F36" s="6">
        <v>5.2803000000000004</v>
      </c>
      <c r="G36" s="6">
        <f t="shared" si="1"/>
        <v>4.4882550000000005</v>
      </c>
      <c r="H36" s="6">
        <v>5.35</v>
      </c>
      <c r="I36" s="6">
        <f t="shared" si="2"/>
        <v>4.5474999999999994</v>
      </c>
      <c r="J36" s="57">
        <v>1</v>
      </c>
    </row>
    <row r="37" spans="1:10" ht="29.25" customHeight="1">
      <c r="A37" s="242" t="s">
        <v>225</v>
      </c>
      <c r="B37" s="242"/>
      <c r="C37" s="242"/>
      <c r="D37" s="242"/>
      <c r="E37" s="242"/>
      <c r="F37" s="242"/>
      <c r="G37" s="242"/>
      <c r="H37" s="242"/>
      <c r="I37" s="242"/>
      <c r="J37" s="242"/>
    </row>
    <row r="38" spans="1:10" ht="15" customHeight="1">
      <c r="A38" s="216" t="s">
        <v>224</v>
      </c>
      <c r="B38" s="216"/>
      <c r="C38" s="216"/>
      <c r="D38" s="216"/>
      <c r="E38" s="216"/>
      <c r="F38" s="216"/>
      <c r="G38" s="216"/>
      <c r="H38" s="216"/>
      <c r="I38" s="216"/>
      <c r="J38" s="216"/>
    </row>
    <row r="39" spans="1:10" ht="15.6">
      <c r="A39" s="55"/>
      <c r="B39" s="18"/>
      <c r="C39" s="18"/>
      <c r="D39" s="18"/>
      <c r="E39" s="18"/>
      <c r="F39" s="18"/>
      <c r="G39" s="18"/>
      <c r="H39" s="18"/>
      <c r="I39" s="18"/>
      <c r="J39" s="18">
        <v>37</v>
      </c>
    </row>
    <row r="41" spans="1:10" ht="13.8" thickBot="1"/>
    <row r="42" spans="1:10" ht="19.5" customHeight="1">
      <c r="A42" s="243" t="s">
        <v>110</v>
      </c>
      <c r="B42" s="244"/>
      <c r="C42" s="244"/>
      <c r="D42" s="244"/>
      <c r="E42" s="244"/>
      <c r="F42" s="244"/>
      <c r="G42" s="244"/>
      <c r="H42" s="244"/>
      <c r="I42" s="244"/>
      <c r="J42" s="245"/>
    </row>
    <row r="43" spans="1:10" ht="19.5" customHeight="1">
      <c r="A43" s="197" t="s">
        <v>115</v>
      </c>
      <c r="B43" s="198"/>
      <c r="C43" s="198"/>
      <c r="D43" s="198"/>
      <c r="E43" s="198"/>
      <c r="F43" s="198"/>
      <c r="G43" s="198"/>
      <c r="H43" s="198"/>
      <c r="I43" s="198"/>
      <c r="J43" s="199"/>
    </row>
    <row r="44" spans="1:10" ht="32.25" customHeight="1">
      <c r="A44" s="221" t="s">
        <v>122</v>
      </c>
      <c r="B44" s="222"/>
      <c r="C44" s="222"/>
      <c r="D44" s="222"/>
      <c r="E44" s="222"/>
      <c r="F44" s="222"/>
      <c r="G44" s="222"/>
      <c r="H44" s="222"/>
      <c r="I44" s="222"/>
      <c r="J44" s="223"/>
    </row>
    <row r="45" spans="1:10" ht="19.5" customHeight="1" thickBot="1">
      <c r="A45" s="200" t="s">
        <v>99</v>
      </c>
      <c r="B45" s="201"/>
      <c r="C45" s="201"/>
      <c r="D45" s="201"/>
      <c r="E45" s="201"/>
      <c r="F45" s="201"/>
      <c r="G45" s="201"/>
      <c r="H45" s="201"/>
      <c r="I45" s="201"/>
      <c r="J45" s="217"/>
    </row>
    <row r="46" spans="1:10" ht="29.4" thickBot="1">
      <c r="A46" s="30" t="s">
        <v>0</v>
      </c>
      <c r="B46" s="31" t="s">
        <v>1</v>
      </c>
      <c r="C46" s="31" t="s">
        <v>126</v>
      </c>
      <c r="D46" s="208" t="s">
        <v>2</v>
      </c>
      <c r="E46" s="209"/>
      <c r="F46" s="209"/>
      <c r="G46" s="210"/>
      <c r="H46" s="208" t="s">
        <v>3</v>
      </c>
      <c r="I46" s="210"/>
      <c r="J46" s="22" t="s">
        <v>51</v>
      </c>
    </row>
    <row r="47" spans="1:10" ht="15.6">
      <c r="A47" s="202"/>
      <c r="B47" s="213"/>
      <c r="C47" s="202"/>
      <c r="D47" s="204" t="s">
        <v>4</v>
      </c>
      <c r="E47" s="205"/>
      <c r="F47" s="204" t="s">
        <v>5</v>
      </c>
      <c r="G47" s="205"/>
      <c r="H47" s="204" t="s">
        <v>5</v>
      </c>
      <c r="I47" s="205"/>
      <c r="J47" s="218"/>
    </row>
    <row r="48" spans="1:10" ht="16.2" thickBot="1">
      <c r="A48" s="203"/>
      <c r="B48" s="214"/>
      <c r="C48" s="203"/>
      <c r="D48" s="206"/>
      <c r="E48" s="207"/>
      <c r="F48" s="206" t="s">
        <v>100</v>
      </c>
      <c r="G48" s="207"/>
      <c r="H48" s="206" t="s">
        <v>100</v>
      </c>
      <c r="I48" s="207"/>
      <c r="J48" s="212"/>
    </row>
    <row r="49" spans="1:10" ht="16.2" thickBot="1">
      <c r="A49" s="43"/>
      <c r="B49" s="49"/>
      <c r="C49" s="43"/>
      <c r="D49" s="43" t="s">
        <v>7</v>
      </c>
      <c r="E49" s="43" t="s">
        <v>8</v>
      </c>
      <c r="F49" s="43" t="s">
        <v>7</v>
      </c>
      <c r="G49" s="43" t="s">
        <v>9</v>
      </c>
      <c r="H49" s="43" t="s">
        <v>7</v>
      </c>
      <c r="I49" s="43" t="s">
        <v>9</v>
      </c>
      <c r="J49" s="50"/>
    </row>
    <row r="50" spans="1:10" ht="19.5" customHeight="1" thickTop="1" thickBot="1">
      <c r="A50" s="28" t="s">
        <v>10</v>
      </c>
      <c r="B50" s="23" t="s">
        <v>11</v>
      </c>
      <c r="C50" s="44">
        <v>24</v>
      </c>
      <c r="D50" s="4">
        <v>71.116799999999998</v>
      </c>
      <c r="E50" s="4">
        <f>(D50*115)/100</f>
        <v>81.784319999999994</v>
      </c>
      <c r="F50" s="4">
        <v>60.3093</v>
      </c>
      <c r="G50" s="4">
        <f>(F50*85)/100</f>
        <v>51.262905000000003</v>
      </c>
      <c r="H50" s="4">
        <v>61.728400000000001</v>
      </c>
      <c r="I50" s="4">
        <f>(H50*85)/100</f>
        <v>52.469139999999996</v>
      </c>
      <c r="J50" s="56" t="s">
        <v>47</v>
      </c>
    </row>
    <row r="51" spans="1:10" ht="19.5" customHeight="1" thickBot="1">
      <c r="A51" s="45" t="s">
        <v>12</v>
      </c>
      <c r="B51" s="46" t="s">
        <v>13</v>
      </c>
      <c r="C51" s="47">
        <v>0</v>
      </c>
      <c r="D51" s="4">
        <v>151.73670000000001</v>
      </c>
      <c r="E51" s="4">
        <f t="shared" ref="E51:E77" si="3">(D51*115)/100</f>
        <v>174.49720500000004</v>
      </c>
      <c r="F51" s="4">
        <v>220.4015</v>
      </c>
      <c r="G51" s="4">
        <f t="shared" ref="G51:G77" si="4">(F51*85)/100</f>
        <v>187.341275</v>
      </c>
      <c r="H51" s="4">
        <v>201.61779999999999</v>
      </c>
      <c r="I51" s="4">
        <f t="shared" ref="I51:I77" si="5">(H51*85)/100</f>
        <v>171.37512999999998</v>
      </c>
      <c r="J51" s="57" t="s">
        <v>48</v>
      </c>
    </row>
    <row r="52" spans="1:10" ht="19.5" customHeight="1" thickBot="1">
      <c r="A52" s="45" t="s">
        <v>14</v>
      </c>
      <c r="B52" s="46" t="s">
        <v>13</v>
      </c>
      <c r="C52" s="47">
        <v>0</v>
      </c>
      <c r="D52" s="4">
        <f>D54*9</f>
        <v>71.441100000000006</v>
      </c>
      <c r="E52" s="4">
        <f t="shared" si="3"/>
        <v>82.15726500000001</v>
      </c>
      <c r="F52" s="4">
        <f>F54*9</f>
        <v>110.3643</v>
      </c>
      <c r="G52" s="4">
        <f t="shared" si="4"/>
        <v>93.809655000000006</v>
      </c>
      <c r="H52" s="4">
        <f>H54*9</f>
        <v>88.484399999999994</v>
      </c>
      <c r="I52" s="4">
        <f t="shared" si="5"/>
        <v>75.211739999999992</v>
      </c>
      <c r="J52" s="57" t="s">
        <v>48</v>
      </c>
    </row>
    <row r="53" spans="1:10" ht="19.5" customHeight="1" thickBot="1">
      <c r="A53" s="45" t="s">
        <v>15</v>
      </c>
      <c r="B53" s="46" t="s">
        <v>11</v>
      </c>
      <c r="C53" s="47">
        <v>24</v>
      </c>
      <c r="D53" s="4">
        <v>20.073899999999998</v>
      </c>
      <c r="E53" s="4">
        <f t="shared" si="3"/>
        <v>23.084984999999996</v>
      </c>
      <c r="F53" s="4">
        <v>27.5093</v>
      </c>
      <c r="G53" s="4">
        <f t="shared" si="4"/>
        <v>23.382905000000001</v>
      </c>
      <c r="H53" s="4">
        <v>28.2834</v>
      </c>
      <c r="I53" s="4">
        <f t="shared" si="5"/>
        <v>24.040890000000001</v>
      </c>
      <c r="J53" s="57" t="s">
        <v>47</v>
      </c>
    </row>
    <row r="54" spans="1:10" ht="19.5" customHeight="1" thickBot="1">
      <c r="A54" s="45" t="s">
        <v>16</v>
      </c>
      <c r="B54" s="46" t="s">
        <v>11</v>
      </c>
      <c r="C54" s="47">
        <v>24</v>
      </c>
      <c r="D54" s="4">
        <v>7.9379</v>
      </c>
      <c r="E54" s="4">
        <f t="shared" si="3"/>
        <v>9.1285850000000011</v>
      </c>
      <c r="F54" s="4">
        <v>12.262700000000001</v>
      </c>
      <c r="G54" s="4">
        <f t="shared" si="4"/>
        <v>10.423295000000001</v>
      </c>
      <c r="H54" s="4">
        <v>9.8315999999999999</v>
      </c>
      <c r="I54" s="4">
        <f t="shared" si="5"/>
        <v>8.3568600000000011</v>
      </c>
      <c r="J54" s="57" t="s">
        <v>47</v>
      </c>
    </row>
    <row r="55" spans="1:10" ht="19.5" customHeight="1" thickBot="1">
      <c r="A55" s="45" t="s">
        <v>17</v>
      </c>
      <c r="B55" s="46" t="s">
        <v>11</v>
      </c>
      <c r="C55" s="47">
        <v>24</v>
      </c>
      <c r="D55" s="5">
        <v>0.98540000000000005</v>
      </c>
      <c r="E55" s="5">
        <f t="shared" si="3"/>
        <v>1.1332100000000001</v>
      </c>
      <c r="F55" s="5">
        <v>1.0204</v>
      </c>
      <c r="G55" s="5">
        <f t="shared" si="4"/>
        <v>0.86734</v>
      </c>
      <c r="H55" s="5">
        <v>1.0397000000000001</v>
      </c>
      <c r="I55" s="5">
        <f t="shared" si="5"/>
        <v>0.88374500000000011</v>
      </c>
      <c r="J55" s="57" t="s">
        <v>47</v>
      </c>
    </row>
    <row r="56" spans="1:10" ht="19.5" customHeight="1" thickBot="1">
      <c r="A56" s="45" t="s">
        <v>18</v>
      </c>
      <c r="B56" s="46" t="s">
        <v>11</v>
      </c>
      <c r="C56" s="47">
        <v>0</v>
      </c>
      <c r="D56" s="4">
        <v>0</v>
      </c>
      <c r="E56" s="4">
        <f t="shared" si="3"/>
        <v>0</v>
      </c>
      <c r="F56" s="4">
        <v>0</v>
      </c>
      <c r="G56" s="4">
        <f t="shared" si="4"/>
        <v>0</v>
      </c>
      <c r="H56" s="4">
        <v>0</v>
      </c>
      <c r="I56" s="4">
        <f t="shared" si="5"/>
        <v>0</v>
      </c>
      <c r="J56" s="2">
        <v>7</v>
      </c>
    </row>
    <row r="57" spans="1:10" ht="19.5" customHeight="1" thickBot="1">
      <c r="A57" s="45" t="s">
        <v>19</v>
      </c>
      <c r="B57" s="46" t="s">
        <v>11</v>
      </c>
      <c r="C57" s="47">
        <v>0</v>
      </c>
      <c r="D57" s="4">
        <v>0</v>
      </c>
      <c r="E57" s="4">
        <f t="shared" si="3"/>
        <v>0</v>
      </c>
      <c r="F57" s="4">
        <v>0</v>
      </c>
      <c r="G57" s="4">
        <f t="shared" si="4"/>
        <v>0</v>
      </c>
      <c r="H57" s="4">
        <v>0</v>
      </c>
      <c r="I57" s="4">
        <f t="shared" si="5"/>
        <v>0</v>
      </c>
      <c r="J57" s="2">
        <v>7</v>
      </c>
    </row>
    <row r="58" spans="1:10" ht="19.5" customHeight="1" thickBot="1">
      <c r="A58" s="45" t="s">
        <v>20</v>
      </c>
      <c r="B58" s="46" t="s">
        <v>11</v>
      </c>
      <c r="C58" s="47">
        <v>0</v>
      </c>
      <c r="D58" s="4">
        <v>0</v>
      </c>
      <c r="E58" s="4">
        <f t="shared" si="3"/>
        <v>0</v>
      </c>
      <c r="F58" s="4">
        <v>0</v>
      </c>
      <c r="G58" s="4">
        <f t="shared" si="4"/>
        <v>0</v>
      </c>
      <c r="H58" s="4">
        <v>0</v>
      </c>
      <c r="I58" s="4">
        <f t="shared" si="5"/>
        <v>0</v>
      </c>
      <c r="J58" s="2">
        <v>7</v>
      </c>
    </row>
    <row r="59" spans="1:10" ht="19.5" customHeight="1" thickBot="1">
      <c r="A59" s="45" t="s">
        <v>21</v>
      </c>
      <c r="B59" s="46" t="s">
        <v>22</v>
      </c>
      <c r="C59" s="47">
        <v>2</v>
      </c>
      <c r="D59" s="6">
        <v>12.103400000000001</v>
      </c>
      <c r="E59" s="6">
        <f t="shared" si="3"/>
        <v>13.91891</v>
      </c>
      <c r="F59" s="6">
        <v>13.766400000000001</v>
      </c>
      <c r="G59" s="6">
        <f t="shared" si="4"/>
        <v>11.70144</v>
      </c>
      <c r="H59" s="6">
        <v>13.8439</v>
      </c>
      <c r="I59" s="6">
        <f t="shared" si="5"/>
        <v>11.767314999999998</v>
      </c>
      <c r="J59" s="57">
        <v>1</v>
      </c>
    </row>
    <row r="60" spans="1:10" ht="19.5" customHeight="1" thickBot="1">
      <c r="A60" s="45" t="s">
        <v>23</v>
      </c>
      <c r="B60" s="46" t="s">
        <v>22</v>
      </c>
      <c r="C60" s="47">
        <v>2</v>
      </c>
      <c r="D60" s="6">
        <v>2.4986999999999999</v>
      </c>
      <c r="E60" s="6">
        <f t="shared" si="3"/>
        <v>2.8735050000000002</v>
      </c>
      <c r="F60" s="6">
        <v>3.1065</v>
      </c>
      <c r="G60" s="6">
        <f t="shared" si="4"/>
        <v>2.6405250000000002</v>
      </c>
      <c r="H60" s="6">
        <v>3.2303999999999999</v>
      </c>
      <c r="I60" s="6">
        <f t="shared" si="5"/>
        <v>2.7458399999999998</v>
      </c>
      <c r="J60" s="57">
        <v>1</v>
      </c>
    </row>
    <row r="61" spans="1:10" ht="19.5" customHeight="1" thickBot="1">
      <c r="A61" s="45" t="s">
        <v>24</v>
      </c>
      <c r="B61" s="46" t="s">
        <v>22</v>
      </c>
      <c r="C61" s="47">
        <v>2</v>
      </c>
      <c r="D61" s="4">
        <v>81.040800000000004</v>
      </c>
      <c r="E61" s="4">
        <f t="shared" si="3"/>
        <v>93.196920000000006</v>
      </c>
      <c r="F61" s="4">
        <v>83.626999999999995</v>
      </c>
      <c r="G61" s="4">
        <f t="shared" si="4"/>
        <v>71.082949999999997</v>
      </c>
      <c r="H61" s="4">
        <v>85.233099999999993</v>
      </c>
      <c r="I61" s="4">
        <f t="shared" si="5"/>
        <v>72.448134999999994</v>
      </c>
      <c r="J61" s="57">
        <v>1</v>
      </c>
    </row>
    <row r="62" spans="1:10" ht="19.5" customHeight="1" thickBot="1">
      <c r="A62" s="45" t="s">
        <v>25</v>
      </c>
      <c r="B62" s="46" t="s">
        <v>22</v>
      </c>
      <c r="C62" s="47">
        <v>0</v>
      </c>
      <c r="D62" s="4">
        <v>0</v>
      </c>
      <c r="E62" s="4">
        <f t="shared" si="3"/>
        <v>0</v>
      </c>
      <c r="F62" s="4">
        <v>0</v>
      </c>
      <c r="G62" s="4">
        <f t="shared" si="4"/>
        <v>0</v>
      </c>
      <c r="H62" s="4">
        <v>0</v>
      </c>
      <c r="I62" s="4">
        <f t="shared" si="5"/>
        <v>0</v>
      </c>
      <c r="J62" s="2">
        <v>7</v>
      </c>
    </row>
    <row r="63" spans="1:10" ht="19.5" customHeight="1" thickBot="1">
      <c r="A63" s="45" t="s">
        <v>26</v>
      </c>
      <c r="B63" s="46" t="s">
        <v>27</v>
      </c>
      <c r="C63" s="47">
        <v>0</v>
      </c>
      <c r="D63" s="4">
        <v>11.2362</v>
      </c>
      <c r="E63" s="4">
        <f t="shared" si="3"/>
        <v>12.92163</v>
      </c>
      <c r="F63" s="4">
        <v>21.183299999999999</v>
      </c>
      <c r="G63" s="4">
        <f t="shared" si="4"/>
        <v>18.005804999999999</v>
      </c>
      <c r="H63" s="4">
        <v>4.6402000000000001</v>
      </c>
      <c r="I63" s="4">
        <f t="shared" si="5"/>
        <v>3.9441700000000002</v>
      </c>
      <c r="J63" s="2">
        <v>4</v>
      </c>
    </row>
    <row r="64" spans="1:10" ht="19.5" customHeight="1" thickBot="1">
      <c r="A64" s="45" t="s">
        <v>28</v>
      </c>
      <c r="B64" s="46" t="s">
        <v>11</v>
      </c>
      <c r="C64" s="47">
        <v>0</v>
      </c>
      <c r="D64" s="6">
        <v>3.4618000000000002</v>
      </c>
      <c r="E64" s="6">
        <f t="shared" si="3"/>
        <v>3.9810700000000003</v>
      </c>
      <c r="F64" s="6">
        <v>4.9678000000000004</v>
      </c>
      <c r="G64" s="6">
        <f t="shared" si="4"/>
        <v>4.2226300000000005</v>
      </c>
      <c r="H64" s="6">
        <v>3.9843999999999999</v>
      </c>
      <c r="I64" s="6">
        <f t="shared" si="5"/>
        <v>3.3867399999999996</v>
      </c>
      <c r="J64" s="57" t="s">
        <v>48</v>
      </c>
    </row>
    <row r="65" spans="1:10" ht="19.5" customHeight="1" thickBot="1">
      <c r="A65" s="51" t="s">
        <v>49</v>
      </c>
      <c r="B65" s="46" t="s">
        <v>11</v>
      </c>
      <c r="C65" s="47">
        <v>0</v>
      </c>
      <c r="D65" s="5">
        <v>0.34699999999999998</v>
      </c>
      <c r="E65" s="5">
        <f t="shared" si="3"/>
        <v>0.39904999999999996</v>
      </c>
      <c r="F65" s="5">
        <v>0.53569999999999995</v>
      </c>
      <c r="G65" s="5">
        <f t="shared" si="4"/>
        <v>0.45534499999999994</v>
      </c>
      <c r="H65" s="5">
        <v>0.35670000000000002</v>
      </c>
      <c r="I65" s="5">
        <f t="shared" si="5"/>
        <v>0.30319499999999999</v>
      </c>
      <c r="J65" s="57">
        <v>4</v>
      </c>
    </row>
    <row r="66" spans="1:10" ht="19.5" customHeight="1" thickBot="1">
      <c r="A66" s="45" t="s">
        <v>29</v>
      </c>
      <c r="B66" s="46" t="s">
        <v>22</v>
      </c>
      <c r="C66" s="47">
        <v>4</v>
      </c>
      <c r="D66" s="4">
        <v>67.7</v>
      </c>
      <c r="E66" s="4">
        <f t="shared" si="3"/>
        <v>77.855000000000004</v>
      </c>
      <c r="F66" s="4">
        <v>92.2</v>
      </c>
      <c r="G66" s="4">
        <f t="shared" si="4"/>
        <v>78.37</v>
      </c>
      <c r="H66" s="4">
        <v>92.7</v>
      </c>
      <c r="I66" s="4">
        <f t="shared" si="5"/>
        <v>78.795000000000002</v>
      </c>
      <c r="J66" s="57">
        <v>1</v>
      </c>
    </row>
    <row r="67" spans="1:10" ht="19.5" customHeight="1" thickBot="1">
      <c r="A67" s="48" t="s">
        <v>30</v>
      </c>
      <c r="B67" s="46" t="s">
        <v>22</v>
      </c>
      <c r="C67" s="47">
        <v>2</v>
      </c>
      <c r="D67" s="4">
        <v>19.177499999999998</v>
      </c>
      <c r="E67" s="4">
        <f t="shared" si="3"/>
        <v>22.054124999999999</v>
      </c>
      <c r="F67" s="4">
        <v>22.402999999999999</v>
      </c>
      <c r="G67" s="4">
        <f t="shared" si="4"/>
        <v>19.042549999999999</v>
      </c>
      <c r="H67" s="4">
        <v>23.099299999999999</v>
      </c>
      <c r="I67" s="4">
        <f t="shared" si="5"/>
        <v>19.634405000000001</v>
      </c>
      <c r="J67" s="57">
        <v>1</v>
      </c>
    </row>
    <row r="68" spans="1:10" ht="19.5" customHeight="1" thickBot="1">
      <c r="A68" s="48" t="s">
        <v>31</v>
      </c>
      <c r="B68" s="46" t="s">
        <v>22</v>
      </c>
      <c r="C68" s="47">
        <v>2</v>
      </c>
      <c r="D68" s="4">
        <v>198.96860000000001</v>
      </c>
      <c r="E68" s="4">
        <f t="shared" si="3"/>
        <v>228.81389000000001</v>
      </c>
      <c r="F68" s="4">
        <v>216.91229999999999</v>
      </c>
      <c r="G68" s="4">
        <f t="shared" si="4"/>
        <v>184.37545499999999</v>
      </c>
      <c r="H68" s="4">
        <v>225.6987</v>
      </c>
      <c r="I68" s="4">
        <f t="shared" si="5"/>
        <v>191.843895</v>
      </c>
      <c r="J68" s="57">
        <v>1</v>
      </c>
    </row>
    <row r="69" spans="1:10" ht="19.5" customHeight="1" thickBot="1">
      <c r="A69" s="48" t="s">
        <v>32</v>
      </c>
      <c r="B69" s="46" t="s">
        <v>22</v>
      </c>
      <c r="C69" s="47">
        <v>2</v>
      </c>
      <c r="D69" s="4">
        <v>335.95150000000001</v>
      </c>
      <c r="E69" s="4">
        <f t="shared" si="3"/>
        <v>386.34422499999999</v>
      </c>
      <c r="F69" s="4">
        <v>374.07569999999998</v>
      </c>
      <c r="G69" s="4">
        <f t="shared" si="4"/>
        <v>317.96434499999998</v>
      </c>
      <c r="H69" s="4">
        <v>388.62299999999999</v>
      </c>
      <c r="I69" s="4">
        <f t="shared" si="5"/>
        <v>330.32955000000004</v>
      </c>
      <c r="J69" s="57">
        <v>1</v>
      </c>
    </row>
    <row r="70" spans="1:10" ht="19.5" customHeight="1" thickBot="1">
      <c r="A70" s="48" t="s">
        <v>33</v>
      </c>
      <c r="B70" s="46" t="s">
        <v>22</v>
      </c>
      <c r="C70" s="47">
        <v>2</v>
      </c>
      <c r="D70" s="6">
        <v>7.5338000000000003</v>
      </c>
      <c r="E70" s="6">
        <f t="shared" si="3"/>
        <v>8.6638700000000011</v>
      </c>
      <c r="F70" s="6">
        <v>9.4013000000000009</v>
      </c>
      <c r="G70" s="6">
        <f t="shared" si="4"/>
        <v>7.991105000000001</v>
      </c>
      <c r="H70" s="6">
        <v>9.8452999999999999</v>
      </c>
      <c r="I70" s="6">
        <f t="shared" si="5"/>
        <v>8.3685050000000007</v>
      </c>
      <c r="J70" s="57">
        <v>1</v>
      </c>
    </row>
    <row r="71" spans="1:10" ht="19.5" customHeight="1" thickBot="1">
      <c r="A71" s="48" t="s">
        <v>34</v>
      </c>
      <c r="B71" s="46" t="s">
        <v>35</v>
      </c>
      <c r="C71" s="47">
        <v>2</v>
      </c>
      <c r="D71" s="4">
        <v>22.168700000000001</v>
      </c>
      <c r="E71" s="4">
        <f t="shared" si="3"/>
        <v>25.494005000000001</v>
      </c>
      <c r="F71" s="4">
        <v>30.2972</v>
      </c>
      <c r="G71" s="4">
        <f t="shared" si="4"/>
        <v>25.75262</v>
      </c>
      <c r="H71" s="4">
        <v>31.2</v>
      </c>
      <c r="I71" s="4">
        <f t="shared" si="5"/>
        <v>26.52</v>
      </c>
      <c r="J71" s="57">
        <v>1</v>
      </c>
    </row>
    <row r="72" spans="1:10" ht="19.5" customHeight="1" thickBot="1">
      <c r="A72" s="48" t="s">
        <v>36</v>
      </c>
      <c r="B72" s="46" t="s">
        <v>22</v>
      </c>
      <c r="C72" s="47">
        <v>1</v>
      </c>
      <c r="D72" s="5">
        <v>7.9799999999999996E-2</v>
      </c>
      <c r="E72" s="5">
        <f t="shared" si="3"/>
        <v>9.176999999999999E-2</v>
      </c>
      <c r="F72" s="5">
        <v>7.8600000000000003E-2</v>
      </c>
      <c r="G72" s="5">
        <f t="shared" si="4"/>
        <v>6.6809999999999994E-2</v>
      </c>
      <c r="H72" s="5">
        <v>0.08</v>
      </c>
      <c r="I72" s="5">
        <f t="shared" si="5"/>
        <v>6.8000000000000005E-2</v>
      </c>
      <c r="J72" s="57">
        <v>1</v>
      </c>
    </row>
    <row r="73" spans="1:10" ht="19.5" customHeight="1" thickBot="1">
      <c r="A73" s="48" t="s">
        <v>37</v>
      </c>
      <c r="B73" s="46" t="s">
        <v>22</v>
      </c>
      <c r="C73" s="47">
        <v>2</v>
      </c>
      <c r="D73" s="5">
        <v>0.24540000000000001</v>
      </c>
      <c r="E73" s="5">
        <f t="shared" si="3"/>
        <v>0.28221000000000002</v>
      </c>
      <c r="F73" s="5">
        <v>0.30520000000000003</v>
      </c>
      <c r="G73" s="5">
        <f t="shared" si="4"/>
        <v>0.25942000000000004</v>
      </c>
      <c r="H73" s="5">
        <v>0.31669999999999998</v>
      </c>
      <c r="I73" s="5">
        <f t="shared" si="5"/>
        <v>0.26919500000000002</v>
      </c>
      <c r="J73" s="57">
        <v>1</v>
      </c>
    </row>
    <row r="74" spans="1:10" ht="19.5" customHeight="1" thickBot="1">
      <c r="A74" s="48" t="s">
        <v>38</v>
      </c>
      <c r="B74" s="46" t="s">
        <v>22</v>
      </c>
      <c r="C74" s="47">
        <v>2</v>
      </c>
      <c r="D74" s="6">
        <v>3.7934999999999999</v>
      </c>
      <c r="E74" s="6">
        <f t="shared" si="3"/>
        <v>4.3625249999999998</v>
      </c>
      <c r="F74" s="6">
        <v>4.1944999999999997</v>
      </c>
      <c r="G74" s="6">
        <f t="shared" si="4"/>
        <v>3.5653249999999996</v>
      </c>
      <c r="H74" s="6">
        <v>4.2866999999999997</v>
      </c>
      <c r="I74" s="6">
        <f t="shared" si="5"/>
        <v>3.6436949999999997</v>
      </c>
      <c r="J74" s="57">
        <v>1</v>
      </c>
    </row>
    <row r="75" spans="1:10" ht="19.5" customHeight="1" thickBot="1">
      <c r="A75" s="48" t="s">
        <v>39</v>
      </c>
      <c r="B75" s="46" t="s">
        <v>22</v>
      </c>
      <c r="C75" s="47">
        <v>1</v>
      </c>
      <c r="D75" s="5">
        <v>0.86939999999999995</v>
      </c>
      <c r="E75" s="5">
        <f t="shared" si="3"/>
        <v>0.99980999999999998</v>
      </c>
      <c r="F75" s="5">
        <v>0.95209999999999995</v>
      </c>
      <c r="G75" s="5">
        <f t="shared" si="4"/>
        <v>0.80928500000000003</v>
      </c>
      <c r="H75" s="5">
        <v>0.98</v>
      </c>
      <c r="I75" s="5">
        <f t="shared" si="5"/>
        <v>0.83299999999999996</v>
      </c>
      <c r="J75" s="57">
        <v>1</v>
      </c>
    </row>
    <row r="76" spans="1:10" ht="19.5" customHeight="1" thickBot="1">
      <c r="A76" s="48" t="s">
        <v>40</v>
      </c>
      <c r="B76" s="46" t="s">
        <v>22</v>
      </c>
      <c r="C76" s="47">
        <v>2</v>
      </c>
      <c r="D76" s="5">
        <v>0.41439999999999999</v>
      </c>
      <c r="E76" s="5">
        <f t="shared" si="3"/>
        <v>0.47655999999999998</v>
      </c>
      <c r="F76" s="5">
        <v>0.37990000000000002</v>
      </c>
      <c r="G76" s="5">
        <f t="shared" si="4"/>
        <v>0.32291500000000001</v>
      </c>
      <c r="H76" s="5">
        <v>0.38869999999999999</v>
      </c>
      <c r="I76" s="5">
        <f t="shared" si="5"/>
        <v>0.33039499999999999</v>
      </c>
      <c r="J76" s="57">
        <v>1</v>
      </c>
    </row>
    <row r="77" spans="1:10" ht="19.5" customHeight="1" thickBot="1">
      <c r="A77" s="48" t="s">
        <v>41</v>
      </c>
      <c r="B77" s="46" t="s">
        <v>35</v>
      </c>
      <c r="C77" s="47">
        <v>2</v>
      </c>
      <c r="D77" s="6">
        <v>4.2862</v>
      </c>
      <c r="E77" s="6">
        <f t="shared" si="3"/>
        <v>4.9291299999999998</v>
      </c>
      <c r="F77" s="6">
        <v>4.9417999999999997</v>
      </c>
      <c r="G77" s="6">
        <f t="shared" si="4"/>
        <v>4.2005299999999997</v>
      </c>
      <c r="H77" s="6">
        <v>5.1132999999999997</v>
      </c>
      <c r="I77" s="6">
        <f t="shared" si="5"/>
        <v>4.3463050000000001</v>
      </c>
      <c r="J77" s="57">
        <v>1</v>
      </c>
    </row>
    <row r="78" spans="1:10" ht="28.5" customHeight="1">
      <c r="A78" s="242" t="s">
        <v>225</v>
      </c>
      <c r="B78" s="242"/>
      <c r="C78" s="242"/>
      <c r="D78" s="242"/>
      <c r="E78" s="242"/>
      <c r="F78" s="242"/>
      <c r="G78" s="242"/>
      <c r="H78" s="242"/>
      <c r="I78" s="242"/>
      <c r="J78" s="242"/>
    </row>
    <row r="79" spans="1:10" ht="18" customHeight="1">
      <c r="A79" s="216" t="s">
        <v>224</v>
      </c>
      <c r="B79" s="216"/>
      <c r="C79" s="216"/>
      <c r="D79" s="216"/>
      <c r="E79" s="216"/>
      <c r="F79" s="216"/>
      <c r="G79" s="216"/>
      <c r="H79" s="216"/>
      <c r="I79" s="216"/>
      <c r="J79" s="216"/>
    </row>
    <row r="80" spans="1:10" ht="15.75" customHeight="1">
      <c r="J80" s="68">
        <v>38</v>
      </c>
    </row>
  </sheetData>
  <mergeCells count="34">
    <mergeCell ref="A78:J78"/>
    <mergeCell ref="A79:J79"/>
    <mergeCell ref="H7:I7"/>
    <mergeCell ref="A42:J42"/>
    <mergeCell ref="F48:G48"/>
    <mergeCell ref="H48:I48"/>
    <mergeCell ref="A47:A48"/>
    <mergeCell ref="J6:J7"/>
    <mergeCell ref="F7:G7"/>
    <mergeCell ref="H6:I6"/>
    <mergeCell ref="A43:J43"/>
    <mergeCell ref="A37:J37"/>
    <mergeCell ref="D46:G46"/>
    <mergeCell ref="A6:A7"/>
    <mergeCell ref="H47:I47"/>
    <mergeCell ref="C6:C7"/>
    <mergeCell ref="A1:J1"/>
    <mergeCell ref="A2:J2"/>
    <mergeCell ref="A3:J3"/>
    <mergeCell ref="A4:J4"/>
    <mergeCell ref="D5:G5"/>
    <mergeCell ref="H5:I5"/>
    <mergeCell ref="B47:B48"/>
    <mergeCell ref="F6:G6"/>
    <mergeCell ref="C47:C48"/>
    <mergeCell ref="D47:E48"/>
    <mergeCell ref="A44:J44"/>
    <mergeCell ref="A45:J45"/>
    <mergeCell ref="F47:G47"/>
    <mergeCell ref="J47:J48"/>
    <mergeCell ref="H46:I46"/>
    <mergeCell ref="B6:B7"/>
    <mergeCell ref="A38:J38"/>
    <mergeCell ref="D6:E7"/>
  </mergeCells>
  <phoneticPr fontId="11" type="noConversion"/>
  <hyperlinks>
    <hyperlink ref="J5" location="_ftn1" display="_ftn1"/>
    <hyperlink ref="J46" location="_ftn1" display="_ftn1"/>
  </hyperlinks>
  <pageMargins left="0.35" right="0.25" top="0.17" bottom="0.17" header="0.17" footer="0.17"/>
  <pageSetup scale="95" firstPageNumber="9" orientation="portrait" useFirstPageNumber="1" r:id="rId1"/>
  <headerFooter alignWithMargins="0"/>
  <rowBreaks count="1" manualBreakCount="1">
    <brk id="4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J79"/>
  <sheetViews>
    <sheetView view="pageLayout" workbookViewId="0">
      <selection activeCell="A2" sqref="A2:J2"/>
    </sheetView>
  </sheetViews>
  <sheetFormatPr defaultRowHeight="13.2"/>
  <cols>
    <col min="1" max="1" width="24.44140625" customWidth="1"/>
  </cols>
  <sheetData>
    <row r="1" spans="1:10" ht="13.8" thickBot="1"/>
    <row r="2" spans="1:10" ht="33.75" customHeight="1">
      <c r="A2" s="194" t="s">
        <v>143</v>
      </c>
      <c r="B2" s="195"/>
      <c r="C2" s="195"/>
      <c r="D2" s="195"/>
      <c r="E2" s="195"/>
      <c r="F2" s="195"/>
      <c r="G2" s="195"/>
      <c r="H2" s="195"/>
      <c r="I2" s="195"/>
      <c r="J2" s="196"/>
    </row>
    <row r="3" spans="1:10" ht="20.100000000000001" customHeight="1">
      <c r="A3" s="197" t="s">
        <v>141</v>
      </c>
      <c r="B3" s="198"/>
      <c r="C3" s="198"/>
      <c r="D3" s="198"/>
      <c r="E3" s="198"/>
      <c r="F3" s="198"/>
      <c r="G3" s="198"/>
      <c r="H3" s="198"/>
      <c r="I3" s="198"/>
      <c r="J3" s="199"/>
    </row>
    <row r="4" spans="1:10" ht="32.25" customHeight="1">
      <c r="A4" s="221" t="s">
        <v>145</v>
      </c>
      <c r="B4" s="222"/>
      <c r="C4" s="222"/>
      <c r="D4" s="222"/>
      <c r="E4" s="222"/>
      <c r="F4" s="222"/>
      <c r="G4" s="222"/>
      <c r="H4" s="222"/>
      <c r="I4" s="222"/>
      <c r="J4" s="223"/>
    </row>
    <row r="5" spans="1:10" ht="20.100000000000001" customHeight="1" thickBot="1">
      <c r="A5" s="200" t="s">
        <v>140</v>
      </c>
      <c r="B5" s="201"/>
      <c r="C5" s="201"/>
      <c r="D5" s="201"/>
      <c r="E5" s="201"/>
      <c r="F5" s="201"/>
      <c r="G5" s="201"/>
      <c r="H5" s="201"/>
      <c r="I5" s="201"/>
      <c r="J5" s="217"/>
    </row>
    <row r="6" spans="1:10" ht="30" customHeight="1" thickBot="1">
      <c r="A6" s="30" t="s">
        <v>0</v>
      </c>
      <c r="B6" s="31" t="s">
        <v>1</v>
      </c>
      <c r="C6" s="31" t="s">
        <v>126</v>
      </c>
      <c r="D6" s="208" t="s">
        <v>2</v>
      </c>
      <c r="E6" s="209"/>
      <c r="F6" s="209"/>
      <c r="G6" s="210"/>
      <c r="H6" s="208" t="s">
        <v>3</v>
      </c>
      <c r="I6" s="210"/>
      <c r="J6" s="22" t="s">
        <v>51</v>
      </c>
    </row>
    <row r="7" spans="1:10" ht="20.100000000000001" customHeight="1">
      <c r="A7" s="202"/>
      <c r="B7" s="213"/>
      <c r="C7" s="202"/>
      <c r="D7" s="204" t="s">
        <v>4</v>
      </c>
      <c r="E7" s="205"/>
      <c r="F7" s="204" t="s">
        <v>5</v>
      </c>
      <c r="G7" s="205"/>
      <c r="H7" s="204" t="s">
        <v>5</v>
      </c>
      <c r="I7" s="205"/>
      <c r="J7" s="218"/>
    </row>
    <row r="8" spans="1:10" ht="20.100000000000001" customHeight="1" thickBot="1">
      <c r="A8" s="203"/>
      <c r="B8" s="214"/>
      <c r="C8" s="203"/>
      <c r="D8" s="206"/>
      <c r="E8" s="207"/>
      <c r="F8" s="206" t="s">
        <v>6</v>
      </c>
      <c r="G8" s="207"/>
      <c r="H8" s="206" t="s">
        <v>6</v>
      </c>
      <c r="I8" s="207"/>
      <c r="J8" s="212"/>
    </row>
    <row r="9" spans="1:10" ht="20.100000000000001" customHeight="1" thickBot="1">
      <c r="A9" s="43"/>
      <c r="B9" s="49"/>
      <c r="C9" s="43"/>
      <c r="D9" s="43" t="s">
        <v>7</v>
      </c>
      <c r="E9" s="43" t="s">
        <v>8</v>
      </c>
      <c r="F9" s="43" t="s">
        <v>7</v>
      </c>
      <c r="G9" s="43" t="s">
        <v>9</v>
      </c>
      <c r="H9" s="43" t="s">
        <v>7</v>
      </c>
      <c r="I9" s="43" t="s">
        <v>9</v>
      </c>
      <c r="J9" s="50"/>
    </row>
    <row r="10" spans="1:10" ht="20.100000000000001" customHeight="1" thickTop="1" thickBot="1">
      <c r="A10" s="28" t="s">
        <v>10</v>
      </c>
      <c r="B10" s="23" t="s">
        <v>11</v>
      </c>
      <c r="C10" s="44">
        <v>12</v>
      </c>
      <c r="D10" s="69">
        <v>69.301599999999993</v>
      </c>
      <c r="E10" s="70">
        <f t="shared" ref="E10:E37" si="0">D10*1.15</f>
        <v>79.69683999999998</v>
      </c>
      <c r="F10" s="69">
        <v>60.518599999999999</v>
      </c>
      <c r="G10" s="69">
        <f>F10*0.85</f>
        <v>51.440809999999999</v>
      </c>
      <c r="H10" s="69">
        <v>61.058500000000002</v>
      </c>
      <c r="I10" s="69">
        <f>H10*0.85</f>
        <v>51.899725000000004</v>
      </c>
      <c r="J10" s="44" t="s">
        <v>47</v>
      </c>
    </row>
    <row r="11" spans="1:10" ht="20.100000000000001" customHeight="1" thickBot="1">
      <c r="A11" s="45" t="s">
        <v>12</v>
      </c>
      <c r="B11" s="46" t="s">
        <v>13</v>
      </c>
      <c r="C11" s="47">
        <v>0</v>
      </c>
      <c r="D11" s="71">
        <v>171.6874</v>
      </c>
      <c r="E11" s="70">
        <f t="shared" si="0"/>
        <v>197.44050999999999</v>
      </c>
      <c r="F11" s="71">
        <v>215.39750000000001</v>
      </c>
      <c r="G11" s="71">
        <f t="shared" ref="G11:G37" si="1">F11*0.85</f>
        <v>183.087875</v>
      </c>
      <c r="H11" s="71">
        <v>209.2467</v>
      </c>
      <c r="I11" s="71">
        <f t="shared" ref="I11:I37" si="2">H11*0.85</f>
        <v>177.85969499999999</v>
      </c>
      <c r="J11" s="47" t="s">
        <v>48</v>
      </c>
    </row>
    <row r="12" spans="1:10" ht="20.100000000000001" customHeight="1" thickBot="1">
      <c r="A12" s="45" t="s">
        <v>14</v>
      </c>
      <c r="B12" s="46" t="s">
        <v>13</v>
      </c>
      <c r="C12" s="47">
        <f>C14</f>
        <v>12</v>
      </c>
      <c r="D12" s="71">
        <f>D14*9</f>
        <v>94.527000000000001</v>
      </c>
      <c r="E12" s="70">
        <f t="shared" si="0"/>
        <v>108.70604999999999</v>
      </c>
      <c r="F12" s="71">
        <f>F14*9</f>
        <v>110.20949999999999</v>
      </c>
      <c r="G12" s="71">
        <f t="shared" si="1"/>
        <v>93.678074999999993</v>
      </c>
      <c r="H12" s="71">
        <f>H14*9</f>
        <v>103.1391</v>
      </c>
      <c r="I12" s="71">
        <f t="shared" si="2"/>
        <v>87.668234999999996</v>
      </c>
      <c r="J12" s="47" t="s">
        <v>48</v>
      </c>
    </row>
    <row r="13" spans="1:10" ht="20.100000000000001" customHeight="1" thickBot="1">
      <c r="A13" s="45" t="s">
        <v>15</v>
      </c>
      <c r="B13" s="46" t="s">
        <v>11</v>
      </c>
      <c r="C13" s="47">
        <v>12</v>
      </c>
      <c r="D13" s="71">
        <v>19.195900000000002</v>
      </c>
      <c r="E13" s="70">
        <f t="shared" si="0"/>
        <v>22.075285000000001</v>
      </c>
      <c r="F13" s="71">
        <v>26.297000000000001</v>
      </c>
      <c r="G13" s="71">
        <f t="shared" si="1"/>
        <v>22.352450000000001</v>
      </c>
      <c r="H13" s="71">
        <v>26.526900000000001</v>
      </c>
      <c r="I13" s="71">
        <f t="shared" si="2"/>
        <v>22.547865000000002</v>
      </c>
      <c r="J13" s="47" t="s">
        <v>47</v>
      </c>
    </row>
    <row r="14" spans="1:10" ht="20.100000000000001" customHeight="1" thickBot="1">
      <c r="A14" s="45" t="s">
        <v>16</v>
      </c>
      <c r="B14" s="46" t="s">
        <v>11</v>
      </c>
      <c r="C14" s="47">
        <v>12</v>
      </c>
      <c r="D14" s="71">
        <v>10.503</v>
      </c>
      <c r="E14" s="70">
        <f t="shared" si="0"/>
        <v>12.078449999999998</v>
      </c>
      <c r="F14" s="71">
        <v>12.2455</v>
      </c>
      <c r="G14" s="71">
        <f t="shared" si="1"/>
        <v>10.408674999999999</v>
      </c>
      <c r="H14" s="71">
        <v>11.459899999999999</v>
      </c>
      <c r="I14" s="71">
        <f t="shared" si="2"/>
        <v>9.7409149999999993</v>
      </c>
      <c r="J14" s="47" t="s">
        <v>47</v>
      </c>
    </row>
    <row r="15" spans="1:10" ht="20.100000000000001" customHeight="1" thickBot="1">
      <c r="A15" s="45" t="s">
        <v>17</v>
      </c>
      <c r="B15" s="46" t="s">
        <v>11</v>
      </c>
      <c r="C15" s="47">
        <v>12</v>
      </c>
      <c r="D15" s="72">
        <v>0.90529999999999999</v>
      </c>
      <c r="E15" s="73">
        <f t="shared" si="0"/>
        <v>1.0410949999999999</v>
      </c>
      <c r="F15" s="72">
        <v>1.0115000000000001</v>
      </c>
      <c r="G15" s="72">
        <f t="shared" si="1"/>
        <v>0.85977500000000007</v>
      </c>
      <c r="H15" s="72">
        <v>1.0163</v>
      </c>
      <c r="I15" s="72">
        <f t="shared" si="2"/>
        <v>0.86385499999999993</v>
      </c>
      <c r="J15" s="47" t="s">
        <v>47</v>
      </c>
    </row>
    <row r="16" spans="1:10" ht="20.100000000000001" customHeight="1" thickBot="1">
      <c r="A16" s="45" t="s">
        <v>18</v>
      </c>
      <c r="B16" s="46" t="s">
        <v>11</v>
      </c>
      <c r="C16" s="47">
        <v>0</v>
      </c>
      <c r="D16" s="4">
        <v>9.4200000000000006E-2</v>
      </c>
      <c r="E16" s="70">
        <f t="shared" si="0"/>
        <v>0.10833</v>
      </c>
      <c r="F16" s="4">
        <v>0</v>
      </c>
      <c r="G16" s="4">
        <f t="shared" si="1"/>
        <v>0</v>
      </c>
      <c r="H16" s="4">
        <v>0</v>
      </c>
      <c r="I16" s="4">
        <f t="shared" si="2"/>
        <v>0</v>
      </c>
      <c r="J16" s="3">
        <v>7</v>
      </c>
    </row>
    <row r="17" spans="1:10" ht="20.100000000000001" customHeight="1" thickBot="1">
      <c r="A17" s="45" t="s">
        <v>19</v>
      </c>
      <c r="B17" s="46" t="s">
        <v>11</v>
      </c>
      <c r="C17" s="47">
        <v>0</v>
      </c>
      <c r="D17" s="4">
        <v>0</v>
      </c>
      <c r="E17" s="70">
        <f t="shared" si="0"/>
        <v>0</v>
      </c>
      <c r="F17" s="4">
        <v>0</v>
      </c>
      <c r="G17" s="4">
        <f t="shared" si="1"/>
        <v>0</v>
      </c>
      <c r="H17" s="4">
        <v>0</v>
      </c>
      <c r="I17" s="4">
        <f t="shared" si="2"/>
        <v>0</v>
      </c>
      <c r="J17" s="3">
        <v>7</v>
      </c>
    </row>
    <row r="18" spans="1:10" ht="20.100000000000001" customHeight="1" thickBot="1">
      <c r="A18" s="45" t="s">
        <v>20</v>
      </c>
      <c r="B18" s="46" t="s">
        <v>11</v>
      </c>
      <c r="C18" s="47">
        <v>0</v>
      </c>
      <c r="D18" s="4">
        <v>0</v>
      </c>
      <c r="E18" s="70">
        <f t="shared" si="0"/>
        <v>0</v>
      </c>
      <c r="F18" s="4">
        <v>0</v>
      </c>
      <c r="G18" s="4">
        <f t="shared" si="1"/>
        <v>0</v>
      </c>
      <c r="H18" s="4">
        <v>0</v>
      </c>
      <c r="I18" s="4">
        <f t="shared" si="2"/>
        <v>0</v>
      </c>
      <c r="J18" s="3">
        <v>7</v>
      </c>
    </row>
    <row r="19" spans="1:10" ht="20.100000000000001" customHeight="1" thickBot="1">
      <c r="A19" s="45" t="s">
        <v>21</v>
      </c>
      <c r="B19" s="46" t="s">
        <v>22</v>
      </c>
      <c r="C19" s="47">
        <v>1</v>
      </c>
      <c r="D19" s="74">
        <v>11.452500000000001</v>
      </c>
      <c r="E19" s="75">
        <f t="shared" si="0"/>
        <v>13.170375</v>
      </c>
      <c r="F19" s="74">
        <v>16.011900000000001</v>
      </c>
      <c r="G19" s="74">
        <f t="shared" si="1"/>
        <v>13.610115</v>
      </c>
      <c r="H19" s="74">
        <v>16.094899999999999</v>
      </c>
      <c r="I19" s="74">
        <f t="shared" si="2"/>
        <v>13.680664999999999</v>
      </c>
      <c r="J19" s="47">
        <v>1</v>
      </c>
    </row>
    <row r="20" spans="1:10" ht="20.100000000000001" customHeight="1" thickBot="1">
      <c r="A20" s="45" t="s">
        <v>23</v>
      </c>
      <c r="B20" s="46" t="s">
        <v>22</v>
      </c>
      <c r="C20" s="47">
        <v>1</v>
      </c>
      <c r="D20" s="74">
        <v>2.3828999999999998</v>
      </c>
      <c r="E20" s="75">
        <f t="shared" si="0"/>
        <v>2.7403349999999995</v>
      </c>
      <c r="F20" s="74">
        <v>3.3096000000000001</v>
      </c>
      <c r="G20" s="74">
        <f t="shared" si="1"/>
        <v>2.8131599999999999</v>
      </c>
      <c r="H20" s="74">
        <v>3.3677000000000001</v>
      </c>
      <c r="I20" s="74">
        <f t="shared" si="2"/>
        <v>2.8625449999999999</v>
      </c>
      <c r="J20" s="47">
        <v>1</v>
      </c>
    </row>
    <row r="21" spans="1:10" ht="20.100000000000001" customHeight="1" thickBot="1">
      <c r="A21" s="45" t="s">
        <v>24</v>
      </c>
      <c r="B21" s="46" t="s">
        <v>22</v>
      </c>
      <c r="C21" s="47">
        <v>1</v>
      </c>
      <c r="D21" s="71">
        <v>75.750799999999998</v>
      </c>
      <c r="E21" s="70">
        <f t="shared" si="0"/>
        <v>87.113419999999991</v>
      </c>
      <c r="F21" s="71">
        <v>73.037800000000004</v>
      </c>
      <c r="G21" s="71">
        <f t="shared" si="1"/>
        <v>62.082129999999999</v>
      </c>
      <c r="H21" s="71">
        <v>73.503299999999996</v>
      </c>
      <c r="I21" s="71">
        <f t="shared" si="2"/>
        <v>62.477804999999996</v>
      </c>
      <c r="J21" s="47">
        <v>1</v>
      </c>
    </row>
    <row r="22" spans="1:10" ht="20.100000000000001" customHeight="1" thickBot="1">
      <c r="A22" s="45" t="s">
        <v>25</v>
      </c>
      <c r="B22" s="46" t="s">
        <v>22</v>
      </c>
      <c r="C22" s="47">
        <v>0</v>
      </c>
      <c r="D22" s="4">
        <v>0</v>
      </c>
      <c r="E22" s="70">
        <f t="shared" si="0"/>
        <v>0</v>
      </c>
      <c r="F22" s="4">
        <v>0</v>
      </c>
      <c r="G22" s="4">
        <f t="shared" si="1"/>
        <v>0</v>
      </c>
      <c r="H22" s="4">
        <v>0</v>
      </c>
      <c r="I22" s="4">
        <f t="shared" si="2"/>
        <v>0</v>
      </c>
      <c r="J22" s="3">
        <v>7</v>
      </c>
    </row>
    <row r="23" spans="1:10" ht="20.100000000000001" customHeight="1" thickBot="1">
      <c r="A23" s="45" t="s">
        <v>26</v>
      </c>
      <c r="B23" s="46" t="s">
        <v>27</v>
      </c>
      <c r="C23" s="47">
        <v>0</v>
      </c>
      <c r="D23" s="4">
        <v>13.104100000000001</v>
      </c>
      <c r="E23" s="70">
        <f t="shared" si="0"/>
        <v>15.069715</v>
      </c>
      <c r="F23" s="4">
        <v>23.414999999999999</v>
      </c>
      <c r="G23" s="4">
        <f t="shared" si="1"/>
        <v>19.902749999999997</v>
      </c>
      <c r="H23" s="4">
        <v>7.2443</v>
      </c>
      <c r="I23" s="4">
        <f t="shared" si="2"/>
        <v>6.1576550000000001</v>
      </c>
      <c r="J23" s="3">
        <v>4</v>
      </c>
    </row>
    <row r="24" spans="1:10" ht="20.100000000000001" customHeight="1" thickBot="1">
      <c r="A24" s="45" t="s">
        <v>28</v>
      </c>
      <c r="B24" s="46" t="s">
        <v>11</v>
      </c>
      <c r="C24" s="47">
        <v>0</v>
      </c>
      <c r="D24" s="74">
        <v>4.3699000000000003</v>
      </c>
      <c r="E24" s="75">
        <f t="shared" si="0"/>
        <v>5.025385</v>
      </c>
      <c r="F24" s="74">
        <v>5.2853000000000003</v>
      </c>
      <c r="G24" s="74">
        <f t="shared" si="1"/>
        <v>4.4925050000000004</v>
      </c>
      <c r="H24" s="74">
        <v>4.8535000000000004</v>
      </c>
      <c r="I24" s="74">
        <f t="shared" si="2"/>
        <v>4.1254749999999998</v>
      </c>
      <c r="J24" s="47" t="s">
        <v>48</v>
      </c>
    </row>
    <row r="25" spans="1:10" ht="20.100000000000001" customHeight="1" thickBot="1">
      <c r="A25" s="29" t="s">
        <v>49</v>
      </c>
      <c r="B25" s="46" t="s">
        <v>11</v>
      </c>
      <c r="C25" s="47">
        <v>0</v>
      </c>
      <c r="D25" s="5">
        <v>0.6694</v>
      </c>
      <c r="E25" s="75">
        <f t="shared" si="0"/>
        <v>0.76980999999999988</v>
      </c>
      <c r="F25" s="5">
        <v>0.8458</v>
      </c>
      <c r="G25" s="5">
        <f t="shared" si="1"/>
        <v>0.71892999999999996</v>
      </c>
      <c r="H25" s="5">
        <v>0.77410000000000001</v>
      </c>
      <c r="I25" s="5">
        <f t="shared" si="2"/>
        <v>0.65798500000000004</v>
      </c>
      <c r="J25" s="57">
        <v>4</v>
      </c>
    </row>
    <row r="26" spans="1:10" ht="20.100000000000001" customHeight="1" thickBot="1">
      <c r="A26" s="45" t="s">
        <v>29</v>
      </c>
      <c r="B26" s="46" t="s">
        <v>22</v>
      </c>
      <c r="C26" s="47">
        <v>2</v>
      </c>
      <c r="D26" s="71">
        <v>67.8</v>
      </c>
      <c r="E26" s="70">
        <f t="shared" si="0"/>
        <v>77.969999999999985</v>
      </c>
      <c r="F26" s="71">
        <v>97.7</v>
      </c>
      <c r="G26" s="71">
        <f t="shared" si="1"/>
        <v>83.045000000000002</v>
      </c>
      <c r="H26" s="71">
        <v>97.7</v>
      </c>
      <c r="I26" s="71">
        <f t="shared" si="2"/>
        <v>83.045000000000002</v>
      </c>
      <c r="J26" s="47">
        <v>1</v>
      </c>
    </row>
    <row r="27" spans="1:10" ht="20.100000000000001" customHeight="1" thickBot="1">
      <c r="A27" s="48" t="s">
        <v>30</v>
      </c>
      <c r="B27" s="46" t="s">
        <v>22</v>
      </c>
      <c r="C27" s="47">
        <v>1</v>
      </c>
      <c r="D27" s="71">
        <v>19.612300000000001</v>
      </c>
      <c r="E27" s="70">
        <f t="shared" si="0"/>
        <v>22.554144999999998</v>
      </c>
      <c r="F27" s="71">
        <v>22.9099</v>
      </c>
      <c r="G27" s="71">
        <f t="shared" si="1"/>
        <v>19.473414999999999</v>
      </c>
      <c r="H27" s="71">
        <v>23.2225</v>
      </c>
      <c r="I27" s="71">
        <f t="shared" si="2"/>
        <v>19.739125000000001</v>
      </c>
      <c r="J27" s="47">
        <v>1</v>
      </c>
    </row>
    <row r="28" spans="1:10" ht="20.100000000000001" customHeight="1" thickBot="1">
      <c r="A28" s="48" t="s">
        <v>31</v>
      </c>
      <c r="B28" s="46" t="s">
        <v>22</v>
      </c>
      <c r="C28" s="47">
        <v>1</v>
      </c>
      <c r="D28" s="71">
        <v>181.3177</v>
      </c>
      <c r="E28" s="70">
        <f t="shared" si="0"/>
        <v>208.515355</v>
      </c>
      <c r="F28" s="71">
        <v>198.36160000000001</v>
      </c>
      <c r="G28" s="71">
        <f t="shared" si="1"/>
        <v>168.60736</v>
      </c>
      <c r="H28" s="71">
        <v>201.76009999999999</v>
      </c>
      <c r="I28" s="71">
        <f t="shared" si="2"/>
        <v>171.49608499999999</v>
      </c>
      <c r="J28" s="47">
        <v>1</v>
      </c>
    </row>
    <row r="29" spans="1:10" ht="20.100000000000001" customHeight="1" thickBot="1">
      <c r="A29" s="48" t="s">
        <v>32</v>
      </c>
      <c r="B29" s="46" t="s">
        <v>22</v>
      </c>
      <c r="C29" s="47">
        <v>1</v>
      </c>
      <c r="D29" s="71">
        <v>320.31040000000002</v>
      </c>
      <c r="E29" s="70">
        <f t="shared" si="0"/>
        <v>368.35696000000002</v>
      </c>
      <c r="F29" s="71">
        <v>301.05770000000001</v>
      </c>
      <c r="G29" s="71">
        <f t="shared" si="1"/>
        <v>255.899045</v>
      </c>
      <c r="H29" s="71">
        <v>305.77179999999998</v>
      </c>
      <c r="I29" s="71">
        <f t="shared" si="2"/>
        <v>259.90602999999999</v>
      </c>
      <c r="J29" s="47">
        <v>1</v>
      </c>
    </row>
    <row r="30" spans="1:10" ht="20.100000000000001" customHeight="1" thickBot="1">
      <c r="A30" s="48" t="s">
        <v>33</v>
      </c>
      <c r="B30" s="46" t="s">
        <v>22</v>
      </c>
      <c r="C30" s="47">
        <v>1</v>
      </c>
      <c r="D30" s="74">
        <v>7.5064000000000002</v>
      </c>
      <c r="E30" s="75">
        <f t="shared" si="0"/>
        <v>8.6323600000000003</v>
      </c>
      <c r="F30" s="74">
        <v>10.185600000000001</v>
      </c>
      <c r="G30" s="74">
        <f t="shared" si="1"/>
        <v>8.6577599999999997</v>
      </c>
      <c r="H30" s="74">
        <v>10.3956</v>
      </c>
      <c r="I30" s="74">
        <f t="shared" si="2"/>
        <v>8.8362599999999993</v>
      </c>
      <c r="J30" s="47">
        <v>1</v>
      </c>
    </row>
    <row r="31" spans="1:10" ht="20.100000000000001" customHeight="1" thickBot="1">
      <c r="A31" s="48" t="s">
        <v>34</v>
      </c>
      <c r="B31" s="46" t="s">
        <v>35</v>
      </c>
      <c r="C31" s="47">
        <v>1</v>
      </c>
      <c r="D31" s="71">
        <v>20.811699999999998</v>
      </c>
      <c r="E31" s="70">
        <f t="shared" si="0"/>
        <v>23.933454999999995</v>
      </c>
      <c r="F31" s="71">
        <v>27.666499999999999</v>
      </c>
      <c r="G31" s="71">
        <f t="shared" si="1"/>
        <v>23.516524999999998</v>
      </c>
      <c r="H31" s="71">
        <v>28</v>
      </c>
      <c r="I31" s="71">
        <f t="shared" si="2"/>
        <v>23.8</v>
      </c>
      <c r="J31" s="47">
        <v>1</v>
      </c>
    </row>
    <row r="32" spans="1:10" ht="20.100000000000001" customHeight="1" thickBot="1">
      <c r="A32" s="48" t="s">
        <v>36</v>
      </c>
      <c r="B32" s="46" t="s">
        <v>22</v>
      </c>
      <c r="C32" s="47">
        <v>1</v>
      </c>
      <c r="D32" s="72">
        <v>7.9399999999999998E-2</v>
      </c>
      <c r="E32" s="73">
        <f t="shared" si="0"/>
        <v>9.1309999999999988E-2</v>
      </c>
      <c r="F32" s="72">
        <v>8.9099999999999999E-2</v>
      </c>
      <c r="G32" s="72">
        <f t="shared" si="1"/>
        <v>7.5734999999999997E-2</v>
      </c>
      <c r="H32" s="72">
        <v>0.09</v>
      </c>
      <c r="I32" s="72">
        <f t="shared" si="2"/>
        <v>7.6499999999999999E-2</v>
      </c>
      <c r="J32" s="47">
        <v>1</v>
      </c>
    </row>
    <row r="33" spans="1:10" ht="20.100000000000001" customHeight="1" thickBot="1">
      <c r="A33" s="48" t="s">
        <v>37</v>
      </c>
      <c r="B33" s="46" t="s">
        <v>22</v>
      </c>
      <c r="C33" s="47">
        <v>1</v>
      </c>
      <c r="D33" s="72">
        <v>0.1825</v>
      </c>
      <c r="E33" s="73">
        <f t="shared" si="0"/>
        <v>0.20987499999999998</v>
      </c>
      <c r="F33" s="72">
        <v>0.2462</v>
      </c>
      <c r="G33" s="72">
        <f t="shared" si="1"/>
        <v>0.20926999999999998</v>
      </c>
      <c r="H33" s="72">
        <v>0.25</v>
      </c>
      <c r="I33" s="72">
        <f t="shared" si="2"/>
        <v>0.21249999999999999</v>
      </c>
      <c r="J33" s="47">
        <v>1</v>
      </c>
    </row>
    <row r="34" spans="1:10" ht="20.100000000000001" customHeight="1" thickBot="1">
      <c r="A34" s="48" t="s">
        <v>38</v>
      </c>
      <c r="B34" s="46" t="s">
        <v>22</v>
      </c>
      <c r="C34" s="47">
        <v>1</v>
      </c>
      <c r="D34" s="74">
        <v>3.2915000000000001</v>
      </c>
      <c r="E34" s="75">
        <f t="shared" si="0"/>
        <v>3.7852249999999996</v>
      </c>
      <c r="F34" s="74">
        <v>3.6812</v>
      </c>
      <c r="G34" s="74">
        <f t="shared" si="1"/>
        <v>3.1290200000000001</v>
      </c>
      <c r="H34" s="74">
        <v>3.71</v>
      </c>
      <c r="I34" s="74">
        <f t="shared" si="2"/>
        <v>3.1534999999999997</v>
      </c>
      <c r="J34" s="47">
        <v>1</v>
      </c>
    </row>
    <row r="35" spans="1:10" ht="20.100000000000001" customHeight="1" thickBot="1">
      <c r="A35" s="48" t="s">
        <v>39</v>
      </c>
      <c r="B35" s="46" t="s">
        <v>22</v>
      </c>
      <c r="C35" s="47">
        <v>1</v>
      </c>
      <c r="D35" s="72">
        <v>0.71950000000000003</v>
      </c>
      <c r="E35" s="73">
        <f t="shared" si="0"/>
        <v>0.82742499999999997</v>
      </c>
      <c r="F35" s="72">
        <v>0.95740000000000003</v>
      </c>
      <c r="G35" s="72">
        <f t="shared" si="1"/>
        <v>0.81379000000000001</v>
      </c>
      <c r="H35" s="72">
        <v>0.97</v>
      </c>
      <c r="I35" s="72">
        <f t="shared" si="2"/>
        <v>0.82450000000000001</v>
      </c>
      <c r="J35" s="47">
        <v>1</v>
      </c>
    </row>
    <row r="36" spans="1:10" ht="20.100000000000001" customHeight="1" thickBot="1">
      <c r="A36" s="48" t="s">
        <v>40</v>
      </c>
      <c r="B36" s="46" t="s">
        <v>22</v>
      </c>
      <c r="C36" s="47">
        <v>1</v>
      </c>
      <c r="D36" s="72">
        <v>0.42080000000000001</v>
      </c>
      <c r="E36" s="73">
        <f t="shared" si="0"/>
        <v>0.48391999999999996</v>
      </c>
      <c r="F36" s="72">
        <v>0.45550000000000002</v>
      </c>
      <c r="G36" s="72">
        <f t="shared" si="1"/>
        <v>0.38717499999999999</v>
      </c>
      <c r="H36" s="72">
        <v>0.46100000000000002</v>
      </c>
      <c r="I36" s="72">
        <f t="shared" si="2"/>
        <v>0.39185000000000003</v>
      </c>
      <c r="J36" s="47">
        <v>1</v>
      </c>
    </row>
    <row r="37" spans="1:10" ht="20.100000000000001" customHeight="1" thickBot="1">
      <c r="A37" s="48" t="s">
        <v>41</v>
      </c>
      <c r="B37" s="46" t="s">
        <v>35</v>
      </c>
      <c r="C37" s="47">
        <v>1</v>
      </c>
      <c r="D37" s="74">
        <v>3.2179000000000002</v>
      </c>
      <c r="E37" s="75">
        <f t="shared" si="0"/>
        <v>3.7005849999999998</v>
      </c>
      <c r="F37" s="74">
        <v>4.2213000000000003</v>
      </c>
      <c r="G37" s="74">
        <f t="shared" si="1"/>
        <v>3.5881050000000001</v>
      </c>
      <c r="H37" s="74">
        <v>4.28</v>
      </c>
      <c r="I37" s="74">
        <f t="shared" si="2"/>
        <v>3.6379999999999999</v>
      </c>
      <c r="J37" s="47">
        <v>1</v>
      </c>
    </row>
    <row r="38" spans="1:10" ht="30.75" customHeight="1">
      <c r="A38" s="242" t="s">
        <v>225</v>
      </c>
      <c r="B38" s="242"/>
      <c r="C38" s="242"/>
      <c r="D38" s="242"/>
      <c r="E38" s="242"/>
      <c r="F38" s="242"/>
      <c r="G38" s="242"/>
      <c r="H38" s="242"/>
      <c r="I38" s="242"/>
      <c r="J38" s="242"/>
    </row>
    <row r="39" spans="1:10" ht="23.25" customHeight="1">
      <c r="A39" s="216" t="s">
        <v>224</v>
      </c>
      <c r="B39" s="216"/>
      <c r="C39" s="216"/>
      <c r="D39" s="216"/>
      <c r="E39" s="216"/>
      <c r="F39" s="216"/>
      <c r="G39" s="216"/>
      <c r="H39" s="216"/>
      <c r="I39" s="216"/>
      <c r="J39" s="216"/>
    </row>
    <row r="40" spans="1:10" ht="13.8" thickBot="1">
      <c r="J40" s="68">
        <v>39</v>
      </c>
    </row>
    <row r="41" spans="1:10" ht="33.75" customHeight="1">
      <c r="A41" s="194" t="s">
        <v>144</v>
      </c>
      <c r="B41" s="195"/>
      <c r="C41" s="195"/>
      <c r="D41" s="195"/>
      <c r="E41" s="195"/>
      <c r="F41" s="195"/>
      <c r="G41" s="195"/>
      <c r="H41" s="195"/>
      <c r="I41" s="195"/>
      <c r="J41" s="196"/>
    </row>
    <row r="42" spans="1:10" ht="20.100000000000001" customHeight="1">
      <c r="A42" s="197" t="s">
        <v>142</v>
      </c>
      <c r="B42" s="198"/>
      <c r="C42" s="198"/>
      <c r="D42" s="198"/>
      <c r="E42" s="198"/>
      <c r="F42" s="198"/>
      <c r="G42" s="198"/>
      <c r="H42" s="198"/>
      <c r="I42" s="198"/>
      <c r="J42" s="199"/>
    </row>
    <row r="43" spans="1:10" ht="39" customHeight="1">
      <c r="A43" s="221" t="s">
        <v>146</v>
      </c>
      <c r="B43" s="222"/>
      <c r="C43" s="222"/>
      <c r="D43" s="222"/>
      <c r="E43" s="222"/>
      <c r="F43" s="222"/>
      <c r="G43" s="222"/>
      <c r="H43" s="222"/>
      <c r="I43" s="222"/>
      <c r="J43" s="223"/>
    </row>
    <row r="44" spans="1:10" ht="20.100000000000001" customHeight="1" thickBot="1">
      <c r="A44" s="200" t="s">
        <v>140</v>
      </c>
      <c r="B44" s="201"/>
      <c r="C44" s="201"/>
      <c r="D44" s="201"/>
      <c r="E44" s="201"/>
      <c r="F44" s="201"/>
      <c r="G44" s="201"/>
      <c r="H44" s="201"/>
      <c r="I44" s="201"/>
      <c r="J44" s="217"/>
    </row>
    <row r="45" spans="1:10" ht="30" customHeight="1" thickBot="1">
      <c r="A45" s="30" t="s">
        <v>0</v>
      </c>
      <c r="B45" s="31" t="s">
        <v>1</v>
      </c>
      <c r="C45" s="31" t="s">
        <v>126</v>
      </c>
      <c r="D45" s="208" t="s">
        <v>2</v>
      </c>
      <c r="E45" s="209"/>
      <c r="F45" s="209"/>
      <c r="G45" s="210"/>
      <c r="H45" s="208" t="s">
        <v>3</v>
      </c>
      <c r="I45" s="210"/>
      <c r="J45" s="22" t="s">
        <v>51</v>
      </c>
    </row>
    <row r="46" spans="1:10" ht="20.100000000000001" customHeight="1">
      <c r="A46" s="202"/>
      <c r="B46" s="213"/>
      <c r="C46" s="202"/>
      <c r="D46" s="204" t="s">
        <v>4</v>
      </c>
      <c r="E46" s="205"/>
      <c r="F46" s="204" t="s">
        <v>5</v>
      </c>
      <c r="G46" s="205"/>
      <c r="H46" s="204" t="s">
        <v>5</v>
      </c>
      <c r="I46" s="205"/>
      <c r="J46" s="218"/>
    </row>
    <row r="47" spans="1:10" ht="20.100000000000001" customHeight="1" thickBot="1">
      <c r="A47" s="203"/>
      <c r="B47" s="214"/>
      <c r="C47" s="203"/>
      <c r="D47" s="206"/>
      <c r="E47" s="207"/>
      <c r="F47" s="206" t="s">
        <v>6</v>
      </c>
      <c r="G47" s="207"/>
      <c r="H47" s="206" t="s">
        <v>6</v>
      </c>
      <c r="I47" s="207"/>
      <c r="J47" s="212"/>
    </row>
    <row r="48" spans="1:10" ht="20.100000000000001" customHeight="1" thickBot="1">
      <c r="A48" s="43"/>
      <c r="B48" s="77"/>
      <c r="C48" s="78"/>
      <c r="D48" s="78" t="s">
        <v>7</v>
      </c>
      <c r="E48" s="78" t="s">
        <v>8</v>
      </c>
      <c r="F48" s="78" t="s">
        <v>7</v>
      </c>
      <c r="G48" s="78" t="s">
        <v>9</v>
      </c>
      <c r="H48" s="78" t="s">
        <v>7</v>
      </c>
      <c r="I48" s="78" t="s">
        <v>9</v>
      </c>
      <c r="J48" s="79"/>
    </row>
    <row r="49" spans="1:10" ht="20.100000000000001" customHeight="1" thickTop="1" thickBot="1">
      <c r="A49" s="28" t="s">
        <v>10</v>
      </c>
      <c r="B49" s="23" t="s">
        <v>11</v>
      </c>
      <c r="C49" s="69">
        <v>24</v>
      </c>
      <c r="D49" s="69">
        <v>67.310599999999994</v>
      </c>
      <c r="E49" s="69">
        <f t="shared" ref="E49:E76" si="3">D49*1.15</f>
        <v>77.407189999999986</v>
      </c>
      <c r="F49" s="69">
        <v>58.121200000000002</v>
      </c>
      <c r="G49" s="69">
        <f>F49*0.85</f>
        <v>49.403019999999998</v>
      </c>
      <c r="H49" s="69">
        <v>58.8279</v>
      </c>
      <c r="I49" s="69">
        <f>H49*0.85</f>
        <v>50.003715</v>
      </c>
      <c r="J49" s="44" t="s">
        <v>47</v>
      </c>
    </row>
    <row r="50" spans="1:10" ht="20.100000000000001" customHeight="1" thickBot="1">
      <c r="A50" s="45" t="s">
        <v>12</v>
      </c>
      <c r="B50" s="46" t="s">
        <v>13</v>
      </c>
      <c r="C50" s="71">
        <v>0</v>
      </c>
      <c r="D50" s="71">
        <v>189.1788</v>
      </c>
      <c r="E50" s="71">
        <f t="shared" si="3"/>
        <v>217.55561999999998</v>
      </c>
      <c r="F50" s="71">
        <v>235.64529999999999</v>
      </c>
      <c r="G50" s="71">
        <f t="shared" ref="G50:G76" si="4">F50*0.85</f>
        <v>200.29850499999998</v>
      </c>
      <c r="H50" s="71">
        <v>227.82849999999999</v>
      </c>
      <c r="I50" s="71">
        <f t="shared" ref="I50:I76" si="5">H50*0.85</f>
        <v>193.654225</v>
      </c>
      <c r="J50" s="47" t="s">
        <v>48</v>
      </c>
    </row>
    <row r="51" spans="1:10" ht="20.100000000000001" customHeight="1" thickBot="1">
      <c r="A51" s="45" t="s">
        <v>14</v>
      </c>
      <c r="B51" s="46" t="s">
        <v>13</v>
      </c>
      <c r="C51" s="71">
        <f>C53</f>
        <v>24</v>
      </c>
      <c r="D51" s="71">
        <f>D53*9</f>
        <v>111.6324</v>
      </c>
      <c r="E51" s="71">
        <f t="shared" si="3"/>
        <v>128.37726000000001</v>
      </c>
      <c r="F51" s="71">
        <f>F53*9</f>
        <v>129.66210000000001</v>
      </c>
      <c r="G51" s="71">
        <f t="shared" si="4"/>
        <v>110.21278500000001</v>
      </c>
      <c r="H51" s="71">
        <f>H53*9</f>
        <v>120.7683</v>
      </c>
      <c r="I51" s="71">
        <f t="shared" si="5"/>
        <v>102.65305499999999</v>
      </c>
      <c r="J51" s="47" t="s">
        <v>48</v>
      </c>
    </row>
    <row r="52" spans="1:10" ht="20.100000000000001" customHeight="1" thickBot="1">
      <c r="A52" s="45" t="s">
        <v>15</v>
      </c>
      <c r="B52" s="46" t="s">
        <v>11</v>
      </c>
      <c r="C52" s="71">
        <v>24</v>
      </c>
      <c r="D52" s="71">
        <v>18.8521</v>
      </c>
      <c r="E52" s="71">
        <f t="shared" si="3"/>
        <v>21.679914999999998</v>
      </c>
      <c r="F52" s="71">
        <v>26.0962</v>
      </c>
      <c r="G52" s="71">
        <f t="shared" si="4"/>
        <v>22.18177</v>
      </c>
      <c r="H52" s="71">
        <v>26.489000000000001</v>
      </c>
      <c r="I52" s="71">
        <f t="shared" si="5"/>
        <v>22.515650000000001</v>
      </c>
      <c r="J52" s="47" t="s">
        <v>47</v>
      </c>
    </row>
    <row r="53" spans="1:10" ht="20.100000000000001" customHeight="1" thickBot="1">
      <c r="A53" s="45" t="s">
        <v>16</v>
      </c>
      <c r="B53" s="46" t="s">
        <v>11</v>
      </c>
      <c r="C53" s="71">
        <v>24</v>
      </c>
      <c r="D53" s="71">
        <v>12.403600000000001</v>
      </c>
      <c r="E53" s="71">
        <f t="shared" si="3"/>
        <v>14.264139999999999</v>
      </c>
      <c r="F53" s="71">
        <v>14.4069</v>
      </c>
      <c r="G53" s="71">
        <f t="shared" si="4"/>
        <v>12.245865</v>
      </c>
      <c r="H53" s="71">
        <v>13.418699999999999</v>
      </c>
      <c r="I53" s="71">
        <f t="shared" si="5"/>
        <v>11.405894999999999</v>
      </c>
      <c r="J53" s="47" t="s">
        <v>47</v>
      </c>
    </row>
    <row r="54" spans="1:10" ht="20.100000000000001" customHeight="1" thickBot="1">
      <c r="A54" s="45" t="s">
        <v>17</v>
      </c>
      <c r="B54" s="46" t="s">
        <v>11</v>
      </c>
      <c r="C54" s="71">
        <v>24</v>
      </c>
      <c r="D54" s="72">
        <v>0.8992</v>
      </c>
      <c r="E54" s="72">
        <f t="shared" si="3"/>
        <v>1.0340799999999999</v>
      </c>
      <c r="F54" s="72">
        <v>0.97609999999999997</v>
      </c>
      <c r="G54" s="72">
        <f t="shared" si="4"/>
        <v>0.82968500000000001</v>
      </c>
      <c r="H54" s="72">
        <v>0.98839999999999995</v>
      </c>
      <c r="I54" s="72">
        <f t="shared" si="5"/>
        <v>0.84013999999999989</v>
      </c>
      <c r="J54" s="47" t="s">
        <v>47</v>
      </c>
    </row>
    <row r="55" spans="1:10" ht="20.100000000000001" customHeight="1" thickBot="1">
      <c r="A55" s="45" t="s">
        <v>18</v>
      </c>
      <c r="B55" s="46" t="s">
        <v>11</v>
      </c>
      <c r="C55" s="71">
        <v>0</v>
      </c>
      <c r="D55" s="4">
        <v>0.53449999999999998</v>
      </c>
      <c r="E55" s="4">
        <f t="shared" si="3"/>
        <v>0.61467499999999997</v>
      </c>
      <c r="F55" s="4">
        <v>0.39960000000000001</v>
      </c>
      <c r="G55" s="4">
        <f t="shared" si="4"/>
        <v>0.33966000000000002</v>
      </c>
      <c r="H55" s="4">
        <v>0.27600000000000002</v>
      </c>
      <c r="I55" s="4">
        <f t="shared" si="5"/>
        <v>0.2346</v>
      </c>
      <c r="J55" s="3">
        <v>7</v>
      </c>
    </row>
    <row r="56" spans="1:10" ht="20.100000000000001" customHeight="1" thickBot="1">
      <c r="A56" s="45" t="s">
        <v>19</v>
      </c>
      <c r="B56" s="46" t="s">
        <v>11</v>
      </c>
      <c r="C56" s="71">
        <v>0</v>
      </c>
      <c r="D56" s="4">
        <v>0</v>
      </c>
      <c r="E56" s="4">
        <f t="shared" si="3"/>
        <v>0</v>
      </c>
      <c r="F56" s="4">
        <v>0</v>
      </c>
      <c r="G56" s="4">
        <f t="shared" si="4"/>
        <v>0</v>
      </c>
      <c r="H56" s="4">
        <v>0</v>
      </c>
      <c r="I56" s="4">
        <f t="shared" si="5"/>
        <v>0</v>
      </c>
      <c r="J56" s="3">
        <v>7</v>
      </c>
    </row>
    <row r="57" spans="1:10" ht="20.100000000000001" customHeight="1" thickBot="1">
      <c r="A57" s="45" t="s">
        <v>20</v>
      </c>
      <c r="B57" s="46" t="s">
        <v>11</v>
      </c>
      <c r="C57" s="71">
        <v>0</v>
      </c>
      <c r="D57" s="4">
        <v>0</v>
      </c>
      <c r="E57" s="4">
        <f t="shared" si="3"/>
        <v>0</v>
      </c>
      <c r="F57" s="4">
        <v>0</v>
      </c>
      <c r="G57" s="4">
        <f t="shared" si="4"/>
        <v>0</v>
      </c>
      <c r="H57" s="4">
        <v>0</v>
      </c>
      <c r="I57" s="4">
        <f t="shared" si="5"/>
        <v>0</v>
      </c>
      <c r="J57" s="3">
        <v>7</v>
      </c>
    </row>
    <row r="58" spans="1:10" ht="20.100000000000001" customHeight="1" thickBot="1">
      <c r="A58" s="45" t="s">
        <v>21</v>
      </c>
      <c r="B58" s="46" t="s">
        <v>22</v>
      </c>
      <c r="C58" s="71">
        <v>1</v>
      </c>
      <c r="D58" s="74">
        <v>11.4983</v>
      </c>
      <c r="E58" s="74">
        <f t="shared" si="3"/>
        <v>13.223044999999999</v>
      </c>
      <c r="F58" s="74">
        <v>12.194000000000001</v>
      </c>
      <c r="G58" s="74">
        <f t="shared" si="4"/>
        <v>10.3649</v>
      </c>
      <c r="H58" s="74">
        <v>12.193099999999999</v>
      </c>
      <c r="I58" s="74">
        <f t="shared" si="5"/>
        <v>10.364134999999999</v>
      </c>
      <c r="J58" s="47">
        <v>1</v>
      </c>
    </row>
    <row r="59" spans="1:10" ht="20.100000000000001" customHeight="1" thickBot="1">
      <c r="A59" s="45" t="s">
        <v>23</v>
      </c>
      <c r="B59" s="46" t="s">
        <v>22</v>
      </c>
      <c r="C59" s="71">
        <v>1</v>
      </c>
      <c r="D59" s="74">
        <v>2.3721999999999999</v>
      </c>
      <c r="E59" s="74">
        <f t="shared" si="3"/>
        <v>2.7280299999999995</v>
      </c>
      <c r="F59" s="74">
        <v>3.266</v>
      </c>
      <c r="G59" s="74">
        <f t="shared" si="4"/>
        <v>2.7761</v>
      </c>
      <c r="H59" s="74">
        <v>3.3197999999999999</v>
      </c>
      <c r="I59" s="74">
        <f t="shared" si="5"/>
        <v>2.8218299999999998</v>
      </c>
      <c r="J59" s="47">
        <v>1</v>
      </c>
    </row>
    <row r="60" spans="1:10" ht="20.100000000000001" customHeight="1" thickBot="1">
      <c r="A60" s="45" t="s">
        <v>24</v>
      </c>
      <c r="B60" s="46" t="s">
        <v>22</v>
      </c>
      <c r="C60" s="71">
        <v>1</v>
      </c>
      <c r="D60" s="71">
        <v>75.028499999999994</v>
      </c>
      <c r="E60" s="71">
        <f t="shared" si="3"/>
        <v>86.282774999999987</v>
      </c>
      <c r="F60" s="71">
        <v>72.551400000000001</v>
      </c>
      <c r="G60" s="71">
        <f t="shared" si="4"/>
        <v>61.668689999999998</v>
      </c>
      <c r="H60" s="71">
        <v>72.981700000000004</v>
      </c>
      <c r="I60" s="71">
        <f t="shared" si="5"/>
        <v>62.034444999999998</v>
      </c>
      <c r="J60" s="47">
        <v>1</v>
      </c>
    </row>
    <row r="61" spans="1:10" ht="20.100000000000001" customHeight="1" thickBot="1">
      <c r="A61" s="45" t="s">
        <v>25</v>
      </c>
      <c r="B61" s="46" t="s">
        <v>22</v>
      </c>
      <c r="C61" s="71">
        <v>0</v>
      </c>
      <c r="D61" s="4">
        <v>0</v>
      </c>
      <c r="E61" s="4">
        <f t="shared" si="3"/>
        <v>0</v>
      </c>
      <c r="F61" s="4">
        <v>0</v>
      </c>
      <c r="G61" s="4">
        <f t="shared" si="4"/>
        <v>0</v>
      </c>
      <c r="H61" s="4">
        <v>0</v>
      </c>
      <c r="I61" s="4">
        <f t="shared" si="5"/>
        <v>0</v>
      </c>
      <c r="J61" s="3">
        <v>7</v>
      </c>
    </row>
    <row r="62" spans="1:10" ht="20.100000000000001" customHeight="1" thickBot="1">
      <c r="A62" s="45" t="s">
        <v>26</v>
      </c>
      <c r="B62" s="46" t="s">
        <v>27</v>
      </c>
      <c r="C62" s="71">
        <v>0</v>
      </c>
      <c r="D62" s="4">
        <v>12.716900000000001</v>
      </c>
      <c r="E62" s="4">
        <f t="shared" si="3"/>
        <v>14.624435</v>
      </c>
      <c r="F62" s="4">
        <v>22.351099999999999</v>
      </c>
      <c r="G62" s="4">
        <f t="shared" si="4"/>
        <v>18.998434999999997</v>
      </c>
      <c r="H62" s="4">
        <v>4.9919000000000002</v>
      </c>
      <c r="I62" s="4">
        <f t="shared" si="5"/>
        <v>4.2431150000000004</v>
      </c>
      <c r="J62" s="3">
        <v>4</v>
      </c>
    </row>
    <row r="63" spans="1:10" ht="20.100000000000001" customHeight="1" thickBot="1">
      <c r="A63" s="45" t="s">
        <v>28</v>
      </c>
      <c r="B63" s="46" t="s">
        <v>11</v>
      </c>
      <c r="C63" s="71">
        <v>0</v>
      </c>
      <c r="D63" s="74">
        <v>5.1372</v>
      </c>
      <c r="E63" s="74">
        <f t="shared" si="3"/>
        <v>5.9077799999999998</v>
      </c>
      <c r="F63" s="74">
        <v>5.9626000000000001</v>
      </c>
      <c r="G63" s="74">
        <f t="shared" si="4"/>
        <v>5.0682099999999997</v>
      </c>
      <c r="H63" s="74">
        <v>5.5651000000000002</v>
      </c>
      <c r="I63" s="74">
        <f t="shared" si="5"/>
        <v>4.7303350000000002</v>
      </c>
      <c r="J63" s="47">
        <v>4</v>
      </c>
    </row>
    <row r="64" spans="1:10" ht="19.5" customHeight="1" thickBot="1">
      <c r="A64" s="29" t="s">
        <v>49</v>
      </c>
      <c r="B64" s="46" t="s">
        <v>11</v>
      </c>
      <c r="C64" s="47">
        <v>0</v>
      </c>
      <c r="D64" s="5">
        <v>0.76959999999999995</v>
      </c>
      <c r="E64" s="5">
        <f t="shared" si="3"/>
        <v>0.88503999999999983</v>
      </c>
      <c r="F64" s="5">
        <v>0.88229999999999997</v>
      </c>
      <c r="G64" s="5">
        <f t="shared" si="4"/>
        <v>0.74995499999999993</v>
      </c>
      <c r="H64" s="5">
        <v>0.8135</v>
      </c>
      <c r="I64" s="5">
        <f t="shared" si="5"/>
        <v>0.69147499999999995</v>
      </c>
      <c r="J64" s="57">
        <v>4</v>
      </c>
    </row>
    <row r="65" spans="1:10" ht="20.100000000000001" customHeight="1" thickBot="1">
      <c r="A65" s="45" t="s">
        <v>29</v>
      </c>
      <c r="B65" s="46" t="s">
        <v>22</v>
      </c>
      <c r="C65" s="71">
        <v>4</v>
      </c>
      <c r="D65" s="71">
        <v>69.599999999999994</v>
      </c>
      <c r="E65" s="71">
        <f t="shared" si="3"/>
        <v>80.039999999999992</v>
      </c>
      <c r="F65" s="71">
        <v>89.2</v>
      </c>
      <c r="G65" s="71">
        <f t="shared" si="4"/>
        <v>75.820000000000007</v>
      </c>
      <c r="H65" s="71">
        <v>89.2</v>
      </c>
      <c r="I65" s="71">
        <f t="shared" si="5"/>
        <v>75.820000000000007</v>
      </c>
      <c r="J65" s="47">
        <v>1</v>
      </c>
    </row>
    <row r="66" spans="1:10" ht="20.100000000000001" customHeight="1" thickBot="1">
      <c r="A66" s="48" t="s">
        <v>30</v>
      </c>
      <c r="B66" s="46" t="s">
        <v>22</v>
      </c>
      <c r="C66" s="71">
        <v>2</v>
      </c>
      <c r="D66" s="71">
        <v>19.721</v>
      </c>
      <c r="E66" s="71">
        <f t="shared" si="3"/>
        <v>22.67915</v>
      </c>
      <c r="F66" s="71">
        <v>22.526499999999999</v>
      </c>
      <c r="G66" s="71">
        <f t="shared" si="4"/>
        <v>19.147524999999998</v>
      </c>
      <c r="H66" s="71">
        <v>22.813400000000001</v>
      </c>
      <c r="I66" s="71">
        <f t="shared" si="5"/>
        <v>19.391390000000001</v>
      </c>
      <c r="J66" s="47">
        <v>1</v>
      </c>
    </row>
    <row r="67" spans="1:10" ht="20.100000000000001" customHeight="1" thickBot="1">
      <c r="A67" s="48" t="s">
        <v>31</v>
      </c>
      <c r="B67" s="46" t="s">
        <v>22</v>
      </c>
      <c r="C67" s="71">
        <v>2</v>
      </c>
      <c r="D67" s="71">
        <v>177.18350000000001</v>
      </c>
      <c r="E67" s="71">
        <f t="shared" si="3"/>
        <v>203.76102499999999</v>
      </c>
      <c r="F67" s="71">
        <v>203.5986</v>
      </c>
      <c r="G67" s="71">
        <f t="shared" si="4"/>
        <v>173.05880999999999</v>
      </c>
      <c r="H67" s="71">
        <v>206.9143</v>
      </c>
      <c r="I67" s="71">
        <f t="shared" si="5"/>
        <v>175.87715499999999</v>
      </c>
      <c r="J67" s="47">
        <v>1</v>
      </c>
    </row>
    <row r="68" spans="1:10" ht="20.100000000000001" customHeight="1" thickBot="1">
      <c r="A68" s="48" t="s">
        <v>32</v>
      </c>
      <c r="B68" s="46" t="s">
        <v>22</v>
      </c>
      <c r="C68" s="71">
        <v>2</v>
      </c>
      <c r="D68" s="71">
        <v>311.83159999999998</v>
      </c>
      <c r="E68" s="71">
        <f t="shared" si="3"/>
        <v>358.60633999999993</v>
      </c>
      <c r="F68" s="71">
        <v>313.20549999999997</v>
      </c>
      <c r="G68" s="71">
        <f t="shared" si="4"/>
        <v>266.22467499999999</v>
      </c>
      <c r="H68" s="71">
        <v>317.90699999999998</v>
      </c>
      <c r="I68" s="71">
        <f t="shared" si="5"/>
        <v>270.22094999999996</v>
      </c>
      <c r="J68" s="47">
        <v>1</v>
      </c>
    </row>
    <row r="69" spans="1:10" ht="20.100000000000001" customHeight="1" thickBot="1">
      <c r="A69" s="48" t="s">
        <v>33</v>
      </c>
      <c r="B69" s="46" t="s">
        <v>22</v>
      </c>
      <c r="C69" s="71">
        <v>2</v>
      </c>
      <c r="D69" s="74">
        <v>7.3220999999999998</v>
      </c>
      <c r="E69" s="74">
        <f t="shared" si="3"/>
        <v>8.4204149999999984</v>
      </c>
      <c r="F69" s="74">
        <v>9.6644000000000005</v>
      </c>
      <c r="G69" s="74">
        <f t="shared" si="4"/>
        <v>8.2147400000000008</v>
      </c>
      <c r="H69" s="74">
        <v>9.8518000000000008</v>
      </c>
      <c r="I69" s="74">
        <f t="shared" si="5"/>
        <v>8.3740300000000012</v>
      </c>
      <c r="J69" s="47">
        <v>1</v>
      </c>
    </row>
    <row r="70" spans="1:10" ht="20.100000000000001" customHeight="1" thickBot="1">
      <c r="A70" s="48" t="s">
        <v>34</v>
      </c>
      <c r="B70" s="46" t="s">
        <v>35</v>
      </c>
      <c r="C70" s="71">
        <v>2</v>
      </c>
      <c r="D70" s="71">
        <v>21.5261</v>
      </c>
      <c r="E70" s="71">
        <f t="shared" si="3"/>
        <v>24.755014999999997</v>
      </c>
      <c r="F70" s="71">
        <v>31.9025</v>
      </c>
      <c r="G70" s="71">
        <f t="shared" si="4"/>
        <v>27.117124999999998</v>
      </c>
      <c r="H70" s="71">
        <v>32.299999999999997</v>
      </c>
      <c r="I70" s="71">
        <f t="shared" si="5"/>
        <v>27.454999999999998</v>
      </c>
      <c r="J70" s="47">
        <v>1</v>
      </c>
    </row>
    <row r="71" spans="1:10" ht="20.100000000000001" customHeight="1" thickBot="1">
      <c r="A71" s="48" t="s">
        <v>36</v>
      </c>
      <c r="B71" s="46" t="s">
        <v>22</v>
      </c>
      <c r="C71" s="71">
        <v>1</v>
      </c>
      <c r="D71" s="72">
        <v>7.9699999999999993E-2</v>
      </c>
      <c r="E71" s="72">
        <f t="shared" si="3"/>
        <v>9.1654999999999986E-2</v>
      </c>
      <c r="F71" s="72">
        <v>8.9099999999999999E-2</v>
      </c>
      <c r="G71" s="72">
        <f t="shared" si="4"/>
        <v>7.5734999999999997E-2</v>
      </c>
      <c r="H71" s="72">
        <v>0.09</v>
      </c>
      <c r="I71" s="72">
        <f t="shared" si="5"/>
        <v>7.6499999999999999E-2</v>
      </c>
      <c r="J71" s="47">
        <v>1</v>
      </c>
    </row>
    <row r="72" spans="1:10" ht="20.100000000000001" customHeight="1" thickBot="1">
      <c r="A72" s="48" t="s">
        <v>37</v>
      </c>
      <c r="B72" s="46" t="s">
        <v>22</v>
      </c>
      <c r="C72" s="71">
        <v>2</v>
      </c>
      <c r="D72" s="72">
        <v>0.19500000000000001</v>
      </c>
      <c r="E72" s="72">
        <f t="shared" si="3"/>
        <v>0.22424999999999998</v>
      </c>
      <c r="F72" s="72">
        <v>0.2399</v>
      </c>
      <c r="G72" s="72">
        <f t="shared" si="4"/>
        <v>0.20391499999999999</v>
      </c>
      <c r="H72" s="72">
        <v>0.24329999999999999</v>
      </c>
      <c r="I72" s="72">
        <f t="shared" si="5"/>
        <v>0.20680499999999999</v>
      </c>
      <c r="J72" s="47">
        <v>1</v>
      </c>
    </row>
    <row r="73" spans="1:10" ht="20.100000000000001" customHeight="1" thickBot="1">
      <c r="A73" s="48" t="s">
        <v>38</v>
      </c>
      <c r="B73" s="46" t="s">
        <v>22</v>
      </c>
      <c r="C73" s="71">
        <v>2</v>
      </c>
      <c r="D73" s="74">
        <v>3.3163999999999998</v>
      </c>
      <c r="E73" s="74">
        <f t="shared" si="3"/>
        <v>3.8138599999999996</v>
      </c>
      <c r="F73" s="74">
        <v>3.5752000000000002</v>
      </c>
      <c r="G73" s="74">
        <f t="shared" si="4"/>
        <v>3.0389200000000001</v>
      </c>
      <c r="H73" s="74">
        <v>3.6</v>
      </c>
      <c r="I73" s="74">
        <f t="shared" si="5"/>
        <v>3.06</v>
      </c>
      <c r="J73" s="47">
        <v>1</v>
      </c>
    </row>
    <row r="74" spans="1:10" ht="20.100000000000001" customHeight="1" thickBot="1">
      <c r="A74" s="48" t="s">
        <v>39</v>
      </c>
      <c r="B74" s="46" t="s">
        <v>22</v>
      </c>
      <c r="C74" s="71">
        <v>1</v>
      </c>
      <c r="D74" s="72">
        <v>0.85329999999999995</v>
      </c>
      <c r="E74" s="72">
        <f t="shared" si="3"/>
        <v>0.98129499999999992</v>
      </c>
      <c r="F74" s="72">
        <v>0.85980000000000001</v>
      </c>
      <c r="G74" s="72">
        <f t="shared" si="4"/>
        <v>0.73082999999999998</v>
      </c>
      <c r="H74" s="72">
        <v>0.87</v>
      </c>
      <c r="I74" s="72">
        <f t="shared" si="5"/>
        <v>0.73949999999999994</v>
      </c>
      <c r="J74" s="47">
        <v>1</v>
      </c>
    </row>
    <row r="75" spans="1:10" ht="20.100000000000001" customHeight="1" thickBot="1">
      <c r="A75" s="48" t="s">
        <v>40</v>
      </c>
      <c r="B75" s="46" t="s">
        <v>22</v>
      </c>
      <c r="C75" s="71">
        <v>2</v>
      </c>
      <c r="D75" s="72">
        <v>0.40200000000000002</v>
      </c>
      <c r="E75" s="72">
        <f t="shared" si="3"/>
        <v>0.46229999999999999</v>
      </c>
      <c r="F75" s="72">
        <v>0.39529999999999998</v>
      </c>
      <c r="G75" s="72">
        <f t="shared" si="4"/>
        <v>0.336005</v>
      </c>
      <c r="H75" s="72">
        <v>0.39929999999999999</v>
      </c>
      <c r="I75" s="72">
        <f t="shared" si="5"/>
        <v>0.33940499999999996</v>
      </c>
      <c r="J75" s="47">
        <v>1</v>
      </c>
    </row>
    <row r="76" spans="1:10" ht="20.100000000000001" customHeight="1" thickBot="1">
      <c r="A76" s="48" t="s">
        <v>41</v>
      </c>
      <c r="B76" s="46" t="s">
        <v>35</v>
      </c>
      <c r="C76" s="71">
        <v>2</v>
      </c>
      <c r="D76" s="74">
        <v>2.9005000000000001</v>
      </c>
      <c r="E76" s="74">
        <f t="shared" si="3"/>
        <v>3.335575</v>
      </c>
      <c r="F76" s="74">
        <v>3.4573999999999998</v>
      </c>
      <c r="G76" s="74">
        <f t="shared" si="4"/>
        <v>2.9387899999999996</v>
      </c>
      <c r="H76" s="74">
        <v>3.4967000000000001</v>
      </c>
      <c r="I76" s="74">
        <f t="shared" si="5"/>
        <v>2.9721950000000001</v>
      </c>
      <c r="J76" s="47">
        <v>1</v>
      </c>
    </row>
    <row r="77" spans="1:10" ht="28.5" customHeight="1">
      <c r="A77" s="242" t="s">
        <v>225</v>
      </c>
      <c r="B77" s="242"/>
      <c r="C77" s="242"/>
      <c r="D77" s="242"/>
      <c r="E77" s="242"/>
      <c r="F77" s="242"/>
      <c r="G77" s="242"/>
      <c r="H77" s="242"/>
      <c r="I77" s="242"/>
      <c r="J77" s="242"/>
    </row>
    <row r="78" spans="1:10" ht="18" customHeight="1">
      <c r="A78" s="216" t="s">
        <v>224</v>
      </c>
      <c r="B78" s="216"/>
      <c r="C78" s="216"/>
      <c r="D78" s="216"/>
      <c r="E78" s="216"/>
      <c r="F78" s="216"/>
      <c r="G78" s="216"/>
      <c r="H78" s="216"/>
      <c r="I78" s="216"/>
      <c r="J78" s="216"/>
    </row>
    <row r="79" spans="1:10" ht="13.5" customHeight="1">
      <c r="A79" s="76"/>
      <c r="B79" s="18"/>
      <c r="C79" s="18"/>
      <c r="D79" s="18"/>
      <c r="E79" s="18"/>
      <c r="F79" s="18"/>
      <c r="G79" s="18"/>
      <c r="H79" s="18"/>
      <c r="I79" s="18"/>
      <c r="J79" s="18">
        <v>40</v>
      </c>
    </row>
  </sheetData>
  <mergeCells count="34">
    <mergeCell ref="A77:J77"/>
    <mergeCell ref="A78:J78"/>
    <mergeCell ref="D7:E8"/>
    <mergeCell ref="F7:G7"/>
    <mergeCell ref="H7:I7"/>
    <mergeCell ref="J46:J47"/>
    <mergeCell ref="J7:J8"/>
    <mergeCell ref="F8:G8"/>
    <mergeCell ref="H8:I8"/>
    <mergeCell ref="A41:J41"/>
    <mergeCell ref="A42:J42"/>
    <mergeCell ref="A43:J43"/>
    <mergeCell ref="A7:A8"/>
    <mergeCell ref="B7:B8"/>
    <mergeCell ref="H47:I47"/>
    <mergeCell ref="A44:J44"/>
    <mergeCell ref="A2:J2"/>
    <mergeCell ref="A3:J3"/>
    <mergeCell ref="A4:J4"/>
    <mergeCell ref="A5:J5"/>
    <mergeCell ref="D6:G6"/>
    <mergeCell ref="H6:I6"/>
    <mergeCell ref="D45:G45"/>
    <mergeCell ref="H45:I45"/>
    <mergeCell ref="A46:A47"/>
    <mergeCell ref="H46:I46"/>
    <mergeCell ref="C7:C8"/>
    <mergeCell ref="B46:B47"/>
    <mergeCell ref="C46:C47"/>
    <mergeCell ref="D46:E47"/>
    <mergeCell ref="F46:G46"/>
    <mergeCell ref="F47:G47"/>
    <mergeCell ref="A38:J38"/>
    <mergeCell ref="A39:J39"/>
  </mergeCells>
  <phoneticPr fontId="11" type="noConversion"/>
  <hyperlinks>
    <hyperlink ref="J6" location="_ftn1" display="_ftn1"/>
    <hyperlink ref="J45" location="_ftn1" display="_ftn1"/>
  </hyperlinks>
  <pageMargins left="0.35" right="0.25" top="0.5" bottom="0.25" header="0.25" footer="0.5"/>
  <pageSetup scale="90" firstPageNumber="37" orientation="portrait" useFirstPageNumber="1" r:id="rId1"/>
  <headerFooter alignWithMargins="0"/>
  <rowBreaks count="1" manualBreakCount="1">
    <brk id="40" max="16383" man="1"/>
  </rowBreaks>
  <ignoredErrors>
    <ignoredError sqref="E12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>
  <dimension ref="A1:J152"/>
  <sheetViews>
    <sheetView view="pageLayout" workbookViewId="0">
      <selection sqref="A1:J1"/>
    </sheetView>
  </sheetViews>
  <sheetFormatPr defaultColWidth="9.109375" defaultRowHeight="17.25" customHeight="1"/>
  <cols>
    <col min="1" max="1" width="27.5546875" style="116" customWidth="1"/>
    <col min="2" max="3" width="7" style="116" customWidth="1"/>
    <col min="4" max="9" width="9.109375" style="116"/>
    <col min="10" max="10" width="7.109375" style="116" customWidth="1"/>
    <col min="11" max="16384" width="9.109375" style="116"/>
  </cols>
  <sheetData>
    <row r="1" spans="1:10" ht="36" customHeight="1">
      <c r="A1" s="261" t="s">
        <v>207</v>
      </c>
      <c r="B1" s="262"/>
      <c r="C1" s="262"/>
      <c r="D1" s="262"/>
      <c r="E1" s="262"/>
      <c r="F1" s="262"/>
      <c r="G1" s="262"/>
      <c r="H1" s="262"/>
      <c r="I1" s="262"/>
      <c r="J1" s="263"/>
    </row>
    <row r="2" spans="1:10" ht="30.75" customHeight="1">
      <c r="A2" s="264" t="s">
        <v>208</v>
      </c>
      <c r="B2" s="265"/>
      <c r="C2" s="265"/>
      <c r="D2" s="265"/>
      <c r="E2" s="265"/>
      <c r="F2" s="265"/>
      <c r="G2" s="265"/>
      <c r="H2" s="265"/>
      <c r="I2" s="265"/>
      <c r="J2" s="266"/>
    </row>
    <row r="3" spans="1:10" ht="30.75" customHeight="1">
      <c r="A3" s="264" t="s">
        <v>209</v>
      </c>
      <c r="B3" s="265"/>
      <c r="C3" s="265"/>
      <c r="D3" s="265"/>
      <c r="E3" s="265"/>
      <c r="F3" s="265"/>
      <c r="G3" s="265"/>
      <c r="H3" s="265"/>
      <c r="I3" s="265"/>
      <c r="J3" s="266"/>
    </row>
    <row r="4" spans="1:10" ht="30" customHeight="1">
      <c r="A4" s="258" t="s">
        <v>195</v>
      </c>
      <c r="B4" s="259"/>
      <c r="C4" s="259"/>
      <c r="D4" s="259"/>
      <c r="E4" s="259"/>
      <c r="F4" s="259"/>
      <c r="G4" s="259"/>
      <c r="H4" s="259"/>
      <c r="I4" s="259"/>
      <c r="J4" s="260"/>
    </row>
    <row r="5" spans="1:10" ht="36" customHeight="1">
      <c r="A5" s="141" t="s">
        <v>0</v>
      </c>
      <c r="B5" s="128" t="s">
        <v>1</v>
      </c>
      <c r="C5" s="131" t="s">
        <v>126</v>
      </c>
      <c r="D5" s="267" t="s">
        <v>2</v>
      </c>
      <c r="E5" s="268"/>
      <c r="F5" s="268"/>
      <c r="G5" s="268"/>
      <c r="H5" s="268" t="s">
        <v>3</v>
      </c>
      <c r="I5" s="268"/>
      <c r="J5" s="142" t="s">
        <v>226</v>
      </c>
    </row>
    <row r="6" spans="1:10" ht="17.25" customHeight="1">
      <c r="A6" s="269"/>
      <c r="B6" s="270"/>
      <c r="C6" s="271"/>
      <c r="D6" s="272"/>
      <c r="E6" s="272"/>
      <c r="F6" s="273" t="s">
        <v>5</v>
      </c>
      <c r="G6" s="273"/>
      <c r="H6" s="273" t="s">
        <v>5</v>
      </c>
      <c r="I6" s="273"/>
      <c r="J6" s="257"/>
    </row>
    <row r="7" spans="1:10" ht="17.25" customHeight="1">
      <c r="A7" s="269"/>
      <c r="B7" s="270"/>
      <c r="C7" s="270"/>
      <c r="D7" s="273" t="s">
        <v>4</v>
      </c>
      <c r="E7" s="273"/>
      <c r="F7" s="273" t="s">
        <v>6</v>
      </c>
      <c r="G7" s="273"/>
      <c r="H7" s="273" t="s">
        <v>6</v>
      </c>
      <c r="I7" s="273"/>
      <c r="J7" s="257"/>
    </row>
    <row r="8" spans="1:10" ht="17.25" customHeight="1">
      <c r="A8" s="143"/>
      <c r="B8" s="129"/>
      <c r="C8" s="129"/>
      <c r="D8" s="117" t="s">
        <v>7</v>
      </c>
      <c r="E8" s="117" t="s">
        <v>206</v>
      </c>
      <c r="F8" s="117" t="s">
        <v>7</v>
      </c>
      <c r="G8" s="117" t="s">
        <v>9</v>
      </c>
      <c r="H8" s="117" t="s">
        <v>7</v>
      </c>
      <c r="I8" s="117" t="s">
        <v>9</v>
      </c>
      <c r="J8" s="144"/>
    </row>
    <row r="9" spans="1:10" ht="17.25" customHeight="1">
      <c r="A9" s="145" t="s">
        <v>10</v>
      </c>
      <c r="B9" s="118" t="s">
        <v>11</v>
      </c>
      <c r="C9" s="118">
        <v>12</v>
      </c>
      <c r="D9" s="118">
        <v>70</v>
      </c>
      <c r="E9" s="118">
        <v>81</v>
      </c>
      <c r="F9" s="118">
        <v>62</v>
      </c>
      <c r="G9" s="118">
        <v>53</v>
      </c>
      <c r="H9" s="118">
        <v>63</v>
      </c>
      <c r="I9" s="118">
        <v>54</v>
      </c>
      <c r="J9" s="146">
        <v>1</v>
      </c>
    </row>
    <row r="10" spans="1:10" ht="17.25" customHeight="1">
      <c r="A10" s="145" t="s">
        <v>12</v>
      </c>
      <c r="B10" s="118" t="s">
        <v>13</v>
      </c>
      <c r="C10" s="118">
        <v>0</v>
      </c>
      <c r="D10" s="118">
        <v>151</v>
      </c>
      <c r="E10" s="118">
        <v>174</v>
      </c>
      <c r="F10" s="118">
        <v>207</v>
      </c>
      <c r="G10" s="118">
        <v>176</v>
      </c>
      <c r="H10" s="118">
        <v>189</v>
      </c>
      <c r="I10" s="118">
        <v>161</v>
      </c>
      <c r="J10" s="146">
        <v>4</v>
      </c>
    </row>
    <row r="11" spans="1:10" ht="17.25" customHeight="1">
      <c r="A11" s="145" t="s">
        <v>14</v>
      </c>
      <c r="B11" s="118" t="s">
        <v>13</v>
      </c>
      <c r="C11" s="118">
        <v>0</v>
      </c>
      <c r="D11" s="118">
        <v>63</v>
      </c>
      <c r="E11" s="118">
        <v>72</v>
      </c>
      <c r="F11" s="118">
        <v>81</v>
      </c>
      <c r="G11" s="118">
        <v>69</v>
      </c>
      <c r="H11" s="118">
        <v>63</v>
      </c>
      <c r="I11" s="118">
        <v>54</v>
      </c>
      <c r="J11" s="146">
        <v>4</v>
      </c>
    </row>
    <row r="12" spans="1:10" ht="17.25" customHeight="1">
      <c r="A12" s="145" t="s">
        <v>15</v>
      </c>
      <c r="B12" s="118" t="s">
        <v>11</v>
      </c>
      <c r="C12" s="118">
        <v>12</v>
      </c>
      <c r="D12" s="118">
        <v>23</v>
      </c>
      <c r="E12" s="118">
        <v>26</v>
      </c>
      <c r="F12" s="118">
        <v>29</v>
      </c>
      <c r="G12" s="118">
        <v>25</v>
      </c>
      <c r="H12" s="118">
        <v>30</v>
      </c>
      <c r="I12" s="118">
        <v>26</v>
      </c>
      <c r="J12" s="146">
        <v>1</v>
      </c>
    </row>
    <row r="13" spans="1:10" ht="17.25" customHeight="1">
      <c r="A13" s="145" t="s">
        <v>16</v>
      </c>
      <c r="B13" s="118" t="s">
        <v>11</v>
      </c>
      <c r="C13" s="118">
        <v>12</v>
      </c>
      <c r="D13" s="118">
        <v>7</v>
      </c>
      <c r="E13" s="118">
        <v>8</v>
      </c>
      <c r="F13" s="118">
        <v>9</v>
      </c>
      <c r="G13" s="118">
        <v>8</v>
      </c>
      <c r="H13" s="118">
        <v>7</v>
      </c>
      <c r="I13" s="118">
        <v>6</v>
      </c>
      <c r="J13" s="146">
        <v>1</v>
      </c>
    </row>
    <row r="14" spans="1:10" ht="17.25" customHeight="1">
      <c r="A14" s="145" t="s">
        <v>17</v>
      </c>
      <c r="B14" s="118" t="s">
        <v>11</v>
      </c>
      <c r="C14" s="118">
        <v>12</v>
      </c>
      <c r="D14" s="118">
        <v>1.02</v>
      </c>
      <c r="E14" s="118">
        <v>1.17</v>
      </c>
      <c r="F14" s="118">
        <v>1.1399999999999999</v>
      </c>
      <c r="G14" s="118">
        <v>0.97</v>
      </c>
      <c r="H14" s="118">
        <v>1.17</v>
      </c>
      <c r="I14" s="118">
        <v>0.99</v>
      </c>
      <c r="J14" s="146">
        <v>1</v>
      </c>
    </row>
    <row r="15" spans="1:10" ht="17.25" customHeight="1">
      <c r="A15" s="145" t="s">
        <v>18</v>
      </c>
      <c r="B15" s="118" t="s">
        <v>11</v>
      </c>
      <c r="C15" s="118">
        <v>0</v>
      </c>
      <c r="D15" s="118">
        <v>0</v>
      </c>
      <c r="E15" s="118">
        <v>0</v>
      </c>
      <c r="F15" s="118">
        <v>0</v>
      </c>
      <c r="G15" s="118">
        <v>0</v>
      </c>
      <c r="H15" s="118">
        <v>0</v>
      </c>
      <c r="I15" s="118">
        <v>0</v>
      </c>
      <c r="J15" s="146">
        <v>7</v>
      </c>
    </row>
    <row r="16" spans="1:10" ht="17.25" customHeight="1">
      <c r="A16" s="145" t="s">
        <v>19</v>
      </c>
      <c r="B16" s="118" t="s">
        <v>11</v>
      </c>
      <c r="C16" s="118">
        <v>0</v>
      </c>
      <c r="D16" s="118">
        <v>0</v>
      </c>
      <c r="E16" s="118">
        <v>0</v>
      </c>
      <c r="F16" s="118">
        <v>0</v>
      </c>
      <c r="G16" s="118">
        <v>0</v>
      </c>
      <c r="H16" s="118">
        <v>0</v>
      </c>
      <c r="I16" s="118">
        <v>0</v>
      </c>
      <c r="J16" s="146">
        <v>7</v>
      </c>
    </row>
    <row r="17" spans="1:10" ht="17.25" customHeight="1">
      <c r="A17" s="145" t="s">
        <v>20</v>
      </c>
      <c r="B17" s="118" t="s">
        <v>11</v>
      </c>
      <c r="C17" s="118">
        <v>0</v>
      </c>
      <c r="D17" s="118">
        <v>0</v>
      </c>
      <c r="E17" s="118">
        <v>0</v>
      </c>
      <c r="F17" s="118">
        <v>0</v>
      </c>
      <c r="G17" s="118">
        <v>0</v>
      </c>
      <c r="H17" s="118">
        <v>0</v>
      </c>
      <c r="I17" s="118">
        <v>0</v>
      </c>
      <c r="J17" s="146">
        <v>7</v>
      </c>
    </row>
    <row r="18" spans="1:10" ht="17.25" customHeight="1">
      <c r="A18" s="145" t="s">
        <v>21</v>
      </c>
      <c r="B18" s="118" t="s">
        <v>22</v>
      </c>
      <c r="C18" s="118">
        <v>1</v>
      </c>
      <c r="D18" s="118">
        <v>14.4</v>
      </c>
      <c r="E18" s="118">
        <v>16.600000000000001</v>
      </c>
      <c r="F18" s="118">
        <v>14.1</v>
      </c>
      <c r="G18" s="118">
        <v>12</v>
      </c>
      <c r="H18" s="118">
        <v>14.1</v>
      </c>
      <c r="I18" s="118">
        <v>12</v>
      </c>
      <c r="J18" s="146">
        <v>4</v>
      </c>
    </row>
    <row r="19" spans="1:10" ht="17.25" customHeight="1">
      <c r="A19" s="145" t="s">
        <v>23</v>
      </c>
      <c r="B19" s="118" t="s">
        <v>22</v>
      </c>
      <c r="C19" s="118">
        <v>1</v>
      </c>
      <c r="D19" s="118">
        <v>1.7</v>
      </c>
      <c r="E19" s="118">
        <v>2</v>
      </c>
      <c r="F19" s="118">
        <v>3.2</v>
      </c>
      <c r="G19" s="118">
        <v>2.8</v>
      </c>
      <c r="H19" s="118">
        <v>3.3</v>
      </c>
      <c r="I19" s="118">
        <v>2.8</v>
      </c>
      <c r="J19" s="146">
        <v>4</v>
      </c>
    </row>
    <row r="20" spans="1:10" ht="17.25" customHeight="1">
      <c r="A20" s="145" t="s">
        <v>24</v>
      </c>
      <c r="B20" s="118" t="s">
        <v>22</v>
      </c>
      <c r="C20" s="118">
        <v>1</v>
      </c>
      <c r="D20" s="118">
        <v>46</v>
      </c>
      <c r="E20" s="118">
        <v>53</v>
      </c>
      <c r="F20" s="118">
        <v>57</v>
      </c>
      <c r="G20" s="118">
        <v>48</v>
      </c>
      <c r="H20" s="118">
        <v>58</v>
      </c>
      <c r="I20" s="118">
        <v>49</v>
      </c>
      <c r="J20" s="146">
        <v>4</v>
      </c>
    </row>
    <row r="21" spans="1:10" ht="17.25" customHeight="1">
      <c r="A21" s="145" t="s">
        <v>25</v>
      </c>
      <c r="B21" s="118" t="s">
        <v>22</v>
      </c>
      <c r="C21" s="118">
        <v>0</v>
      </c>
      <c r="D21" s="118">
        <v>0</v>
      </c>
      <c r="E21" s="118">
        <v>0</v>
      </c>
      <c r="F21" s="118">
        <v>0</v>
      </c>
      <c r="G21" s="118">
        <v>0</v>
      </c>
      <c r="H21" s="118">
        <v>0</v>
      </c>
      <c r="I21" s="118">
        <v>0</v>
      </c>
      <c r="J21" s="146">
        <v>7</v>
      </c>
    </row>
    <row r="22" spans="1:10" ht="17.25" customHeight="1">
      <c r="A22" s="145" t="s">
        <v>26</v>
      </c>
      <c r="B22" s="118" t="s">
        <v>27</v>
      </c>
      <c r="C22" s="118">
        <v>0</v>
      </c>
      <c r="D22" s="118">
        <v>13</v>
      </c>
      <c r="E22" s="118">
        <v>15</v>
      </c>
      <c r="F22" s="118">
        <v>21</v>
      </c>
      <c r="G22" s="118">
        <v>18</v>
      </c>
      <c r="H22" s="118">
        <v>6</v>
      </c>
      <c r="I22" s="118">
        <v>5</v>
      </c>
      <c r="J22" s="146">
        <v>4</v>
      </c>
    </row>
    <row r="23" spans="1:10" ht="17.25" customHeight="1">
      <c r="A23" s="145" t="s">
        <v>28</v>
      </c>
      <c r="B23" s="118" t="s">
        <v>11</v>
      </c>
      <c r="C23" s="118">
        <v>0</v>
      </c>
      <c r="D23" s="118">
        <v>3</v>
      </c>
      <c r="E23" s="118">
        <v>3.5</v>
      </c>
      <c r="F23" s="118">
        <v>3.7</v>
      </c>
      <c r="G23" s="118">
        <v>3.1</v>
      </c>
      <c r="H23" s="118">
        <v>2.7</v>
      </c>
      <c r="I23" s="118">
        <v>2.2999999999999998</v>
      </c>
      <c r="J23" s="146">
        <v>4</v>
      </c>
    </row>
    <row r="24" spans="1:10" ht="17.25" customHeight="1">
      <c r="A24" s="145" t="s">
        <v>29</v>
      </c>
      <c r="B24" s="118" t="s">
        <v>22</v>
      </c>
      <c r="C24" s="118">
        <v>2</v>
      </c>
      <c r="D24" s="118">
        <v>63</v>
      </c>
      <c r="E24" s="118">
        <v>72</v>
      </c>
      <c r="F24" s="118">
        <v>85</v>
      </c>
      <c r="G24" s="118">
        <v>72</v>
      </c>
      <c r="H24" s="118">
        <v>86</v>
      </c>
      <c r="I24" s="118">
        <v>73</v>
      </c>
      <c r="J24" s="146">
        <v>4</v>
      </c>
    </row>
    <row r="25" spans="1:10" ht="17.25" customHeight="1">
      <c r="A25" s="145" t="s">
        <v>30</v>
      </c>
      <c r="B25" s="118" t="s">
        <v>22</v>
      </c>
      <c r="C25" s="118">
        <v>1</v>
      </c>
      <c r="D25" s="118">
        <v>12</v>
      </c>
      <c r="E25" s="118">
        <v>14</v>
      </c>
      <c r="F25" s="118">
        <v>15</v>
      </c>
      <c r="G25" s="118">
        <v>13</v>
      </c>
      <c r="H25" s="118">
        <v>15</v>
      </c>
      <c r="I25" s="118">
        <v>13</v>
      </c>
      <c r="J25" s="146">
        <v>4</v>
      </c>
    </row>
    <row r="26" spans="1:10" ht="17.25" customHeight="1">
      <c r="A26" s="145" t="s">
        <v>31</v>
      </c>
      <c r="B26" s="118" t="s">
        <v>22</v>
      </c>
      <c r="C26" s="118">
        <v>1</v>
      </c>
      <c r="D26" s="118">
        <v>204</v>
      </c>
      <c r="E26" s="118">
        <v>235</v>
      </c>
      <c r="F26" s="118">
        <v>274</v>
      </c>
      <c r="G26" s="118">
        <v>233</v>
      </c>
      <c r="H26" s="118">
        <v>277</v>
      </c>
      <c r="I26" s="118">
        <v>235</v>
      </c>
      <c r="J26" s="146">
        <v>4</v>
      </c>
    </row>
    <row r="27" spans="1:10" ht="17.25" customHeight="1">
      <c r="A27" s="145" t="s">
        <v>32</v>
      </c>
      <c r="B27" s="118" t="s">
        <v>22</v>
      </c>
      <c r="C27" s="118">
        <v>1</v>
      </c>
      <c r="D27" s="118">
        <v>279</v>
      </c>
      <c r="E27" s="118">
        <v>321</v>
      </c>
      <c r="F27" s="118">
        <v>371</v>
      </c>
      <c r="G27" s="118">
        <v>315</v>
      </c>
      <c r="H27" s="118">
        <v>375</v>
      </c>
      <c r="I27" s="118">
        <v>319</v>
      </c>
      <c r="J27" s="146">
        <v>4</v>
      </c>
    </row>
    <row r="28" spans="1:10" ht="17.25" customHeight="1">
      <c r="A28" s="145" t="s">
        <v>33</v>
      </c>
      <c r="B28" s="118" t="s">
        <v>22</v>
      </c>
      <c r="C28" s="118">
        <v>1</v>
      </c>
      <c r="D28" s="118">
        <v>3.5</v>
      </c>
      <c r="E28" s="118">
        <v>4</v>
      </c>
      <c r="F28" s="118">
        <v>3.9</v>
      </c>
      <c r="G28" s="118">
        <v>3.3</v>
      </c>
      <c r="H28" s="118">
        <v>3.9</v>
      </c>
      <c r="I28" s="118">
        <v>3.3</v>
      </c>
      <c r="J28" s="146">
        <v>4</v>
      </c>
    </row>
    <row r="29" spans="1:10" ht="17.25" customHeight="1">
      <c r="A29" s="145" t="s">
        <v>34</v>
      </c>
      <c r="B29" s="118" t="s">
        <v>35</v>
      </c>
      <c r="C29" s="118">
        <v>1</v>
      </c>
      <c r="D29" s="118">
        <v>21</v>
      </c>
      <c r="E29" s="118">
        <v>24</v>
      </c>
      <c r="F29" s="118">
        <v>27</v>
      </c>
      <c r="G29" s="118">
        <v>23</v>
      </c>
      <c r="H29" s="118">
        <v>27</v>
      </c>
      <c r="I29" s="118">
        <v>23</v>
      </c>
      <c r="J29" s="146">
        <v>4</v>
      </c>
    </row>
    <row r="30" spans="1:10" ht="17.25" customHeight="1">
      <c r="A30" s="145" t="s">
        <v>36</v>
      </c>
      <c r="B30" s="118" t="s">
        <v>22</v>
      </c>
      <c r="C30" s="118">
        <v>0</v>
      </c>
      <c r="D30" s="118">
        <v>0.06</v>
      </c>
      <c r="E30" s="118">
        <v>7.0000000000000007E-2</v>
      </c>
      <c r="F30" s="118">
        <v>7.0000000000000007E-2</v>
      </c>
      <c r="G30" s="118">
        <v>0.06</v>
      </c>
      <c r="H30" s="118">
        <v>0.08</v>
      </c>
      <c r="I30" s="118">
        <v>7.0000000000000007E-2</v>
      </c>
      <c r="J30" s="146">
        <v>4</v>
      </c>
    </row>
    <row r="31" spans="1:10" ht="17.25" customHeight="1">
      <c r="A31" s="145" t="s">
        <v>37</v>
      </c>
      <c r="B31" s="118" t="s">
        <v>22</v>
      </c>
      <c r="C31" s="118">
        <v>2</v>
      </c>
      <c r="D31" s="118">
        <v>0.21</v>
      </c>
      <c r="E31" s="118">
        <v>0.24</v>
      </c>
      <c r="F31" s="118">
        <v>0.42</v>
      </c>
      <c r="G31" s="118">
        <v>0.36</v>
      </c>
      <c r="H31" s="118">
        <v>0.4</v>
      </c>
      <c r="I31" s="118">
        <v>0.34</v>
      </c>
      <c r="J31" s="146">
        <v>4</v>
      </c>
    </row>
    <row r="32" spans="1:10" ht="17.25" customHeight="1">
      <c r="A32" s="145" t="s">
        <v>38</v>
      </c>
      <c r="B32" s="118" t="s">
        <v>22</v>
      </c>
      <c r="C32" s="118">
        <v>2</v>
      </c>
      <c r="D32" s="118">
        <v>6.3</v>
      </c>
      <c r="E32" s="118">
        <v>7.2</v>
      </c>
      <c r="F32" s="118">
        <v>6.1</v>
      </c>
      <c r="G32" s="118">
        <v>5.2</v>
      </c>
      <c r="H32" s="118">
        <v>6.2</v>
      </c>
      <c r="I32" s="118">
        <v>5.3</v>
      </c>
      <c r="J32" s="146">
        <v>4</v>
      </c>
    </row>
    <row r="33" spans="1:10" ht="17.25" customHeight="1">
      <c r="A33" s="145" t="s">
        <v>39</v>
      </c>
      <c r="B33" s="118" t="s">
        <v>22</v>
      </c>
      <c r="C33" s="118">
        <v>0</v>
      </c>
      <c r="D33" s="118">
        <v>0.39</v>
      </c>
      <c r="E33" s="118">
        <v>0.45</v>
      </c>
      <c r="F33" s="118">
        <v>0.41</v>
      </c>
      <c r="G33" s="118">
        <v>0.35</v>
      </c>
      <c r="H33" s="118">
        <v>0.5</v>
      </c>
      <c r="I33" s="118">
        <v>0.43</v>
      </c>
      <c r="J33" s="146">
        <v>4</v>
      </c>
    </row>
    <row r="34" spans="1:10" ht="17.25" customHeight="1">
      <c r="A34" s="145" t="s">
        <v>211</v>
      </c>
      <c r="B34" s="118" t="s">
        <v>22</v>
      </c>
      <c r="C34" s="118">
        <v>2</v>
      </c>
      <c r="D34" s="118">
        <v>0.55000000000000004</v>
      </c>
      <c r="E34" s="118">
        <v>0.63</v>
      </c>
      <c r="F34" s="118">
        <v>0.71</v>
      </c>
      <c r="G34" s="118">
        <v>0.6</v>
      </c>
      <c r="H34" s="118">
        <v>0.72</v>
      </c>
      <c r="I34" s="118">
        <v>0.61</v>
      </c>
      <c r="J34" s="146">
        <v>4</v>
      </c>
    </row>
    <row r="35" spans="1:10" ht="17.25" customHeight="1" thickBot="1">
      <c r="A35" s="147" t="s">
        <v>212</v>
      </c>
      <c r="B35" s="148" t="s">
        <v>35</v>
      </c>
      <c r="C35" s="148">
        <v>2</v>
      </c>
      <c r="D35" s="148">
        <v>1.9</v>
      </c>
      <c r="E35" s="148">
        <v>2.2000000000000002</v>
      </c>
      <c r="F35" s="148">
        <v>4.5</v>
      </c>
      <c r="G35" s="148">
        <v>3.8</v>
      </c>
      <c r="H35" s="148">
        <v>4.5</v>
      </c>
      <c r="I35" s="148">
        <v>3.8</v>
      </c>
      <c r="J35" s="149">
        <v>4</v>
      </c>
    </row>
    <row r="36" spans="1:10" ht="29.25" customHeight="1">
      <c r="A36" s="242" t="s">
        <v>225</v>
      </c>
      <c r="B36" s="242"/>
      <c r="C36" s="242"/>
      <c r="D36" s="242"/>
      <c r="E36" s="242"/>
      <c r="F36" s="242"/>
      <c r="G36" s="242"/>
      <c r="H36" s="242"/>
      <c r="I36" s="242"/>
      <c r="J36" s="242"/>
    </row>
    <row r="37" spans="1:10" ht="17.25" customHeight="1">
      <c r="A37" s="216" t="s">
        <v>224</v>
      </c>
      <c r="B37" s="216"/>
      <c r="C37" s="216"/>
      <c r="D37" s="216"/>
      <c r="E37" s="216"/>
      <c r="F37" s="216"/>
      <c r="G37" s="216"/>
      <c r="H37" s="216"/>
      <c r="I37" s="216"/>
      <c r="J37" s="216"/>
    </row>
    <row r="38" spans="1:10" ht="17.25" customHeight="1">
      <c r="J38" s="150">
        <v>41</v>
      </c>
    </row>
    <row r="39" spans="1:10" ht="34.5" customHeight="1">
      <c r="A39" s="225" t="s">
        <v>213</v>
      </c>
      <c r="B39" s="225"/>
      <c r="C39" s="225"/>
      <c r="D39" s="225"/>
      <c r="E39" s="225"/>
      <c r="F39" s="225"/>
      <c r="G39" s="225"/>
      <c r="H39" s="225"/>
      <c r="I39" s="225"/>
      <c r="J39" s="226"/>
    </row>
    <row r="40" spans="1:10" ht="31.5" customHeight="1">
      <c r="A40" s="228" t="s">
        <v>214</v>
      </c>
      <c r="B40" s="228"/>
      <c r="C40" s="228"/>
      <c r="D40" s="228"/>
      <c r="E40" s="228"/>
      <c r="F40" s="228"/>
      <c r="G40" s="228"/>
      <c r="H40" s="228"/>
      <c r="I40" s="228"/>
      <c r="J40" s="229"/>
    </row>
    <row r="41" spans="1:10" ht="30.75" customHeight="1">
      <c r="A41" s="228" t="s">
        <v>215</v>
      </c>
      <c r="B41" s="228"/>
      <c r="C41" s="228"/>
      <c r="D41" s="228"/>
      <c r="E41" s="228"/>
      <c r="F41" s="228"/>
      <c r="G41" s="228"/>
      <c r="H41" s="228"/>
      <c r="I41" s="228"/>
      <c r="J41" s="229"/>
    </row>
    <row r="42" spans="1:10" ht="27" customHeight="1">
      <c r="A42" s="228" t="s">
        <v>216</v>
      </c>
      <c r="B42" s="228"/>
      <c r="C42" s="228"/>
      <c r="D42" s="228"/>
      <c r="E42" s="228"/>
      <c r="F42" s="228"/>
      <c r="G42" s="228"/>
      <c r="H42" s="228"/>
      <c r="I42" s="228"/>
      <c r="J42" s="229"/>
    </row>
    <row r="43" spans="1:10" ht="33.75" customHeight="1">
      <c r="A43" s="111" t="s">
        <v>0</v>
      </c>
      <c r="B43" s="111" t="s">
        <v>1</v>
      </c>
      <c r="C43" s="131" t="s">
        <v>126</v>
      </c>
      <c r="D43" s="251" t="s">
        <v>2</v>
      </c>
      <c r="E43" s="252"/>
      <c r="F43" s="252"/>
      <c r="G43" s="252"/>
      <c r="H43" s="252" t="s">
        <v>3</v>
      </c>
      <c r="I43" s="252"/>
      <c r="J43" s="110" t="s">
        <v>226</v>
      </c>
    </row>
    <row r="44" spans="1:10" ht="17.25" customHeight="1">
      <c r="A44" s="254"/>
      <c r="B44" s="254"/>
      <c r="C44" s="255"/>
      <c r="D44" s="256"/>
      <c r="E44" s="256"/>
      <c r="F44" s="253" t="s">
        <v>5</v>
      </c>
      <c r="G44" s="253"/>
      <c r="H44" s="253" t="s">
        <v>5</v>
      </c>
      <c r="I44" s="253"/>
      <c r="J44" s="254"/>
    </row>
    <row r="45" spans="1:10" ht="17.25" customHeight="1">
      <c r="A45" s="254"/>
      <c r="B45" s="254"/>
      <c r="C45" s="254"/>
      <c r="D45" s="253" t="s">
        <v>4</v>
      </c>
      <c r="E45" s="253"/>
      <c r="F45" s="253" t="s">
        <v>6</v>
      </c>
      <c r="G45" s="253"/>
      <c r="H45" s="253" t="s">
        <v>6</v>
      </c>
      <c r="I45" s="253"/>
      <c r="J45" s="254"/>
    </row>
    <row r="46" spans="1:10" ht="17.25" customHeight="1">
      <c r="A46" s="112"/>
      <c r="B46" s="112"/>
      <c r="C46" s="112"/>
      <c r="D46" s="113" t="s">
        <v>7</v>
      </c>
      <c r="E46" s="113" t="s">
        <v>206</v>
      </c>
      <c r="F46" s="113" t="s">
        <v>7</v>
      </c>
      <c r="G46" s="113" t="s">
        <v>9</v>
      </c>
      <c r="H46" s="113" t="s">
        <v>7</v>
      </c>
      <c r="I46" s="113" t="s">
        <v>9</v>
      </c>
      <c r="J46" s="112"/>
    </row>
    <row r="47" spans="1:10" ht="17.25" customHeight="1">
      <c r="A47" s="115" t="s">
        <v>10</v>
      </c>
      <c r="B47" s="114" t="s">
        <v>11</v>
      </c>
      <c r="C47" s="114">
        <v>24</v>
      </c>
      <c r="D47" s="114">
        <v>68</v>
      </c>
      <c r="E47" s="114">
        <v>78</v>
      </c>
      <c r="F47" s="114">
        <v>59</v>
      </c>
      <c r="G47" s="114">
        <v>50</v>
      </c>
      <c r="H47" s="114">
        <v>61</v>
      </c>
      <c r="I47" s="114">
        <v>52</v>
      </c>
      <c r="J47" s="113">
        <v>1</v>
      </c>
    </row>
    <row r="48" spans="1:10" ht="17.25" customHeight="1">
      <c r="A48" s="115" t="s">
        <v>12</v>
      </c>
      <c r="B48" s="114" t="s">
        <v>13</v>
      </c>
      <c r="C48" s="114">
        <v>0</v>
      </c>
      <c r="D48" s="114">
        <v>171</v>
      </c>
      <c r="E48" s="114">
        <v>197</v>
      </c>
      <c r="F48" s="114">
        <v>233</v>
      </c>
      <c r="G48" s="114">
        <v>198</v>
      </c>
      <c r="H48" s="114">
        <v>211</v>
      </c>
      <c r="I48" s="114">
        <v>179</v>
      </c>
      <c r="J48" s="113">
        <v>4</v>
      </c>
    </row>
    <row r="49" spans="1:10" ht="17.25" customHeight="1">
      <c r="A49" s="115" t="s">
        <v>14</v>
      </c>
      <c r="B49" s="114" t="s">
        <v>13</v>
      </c>
      <c r="C49" s="114">
        <v>0</v>
      </c>
      <c r="D49" s="114">
        <v>81</v>
      </c>
      <c r="E49" s="114">
        <v>93</v>
      </c>
      <c r="F49" s="114">
        <v>117</v>
      </c>
      <c r="G49" s="114">
        <v>99</v>
      </c>
      <c r="H49" s="114">
        <v>90</v>
      </c>
      <c r="I49" s="114">
        <v>77</v>
      </c>
      <c r="J49" s="113">
        <v>4</v>
      </c>
    </row>
    <row r="50" spans="1:10" ht="17.25" customHeight="1">
      <c r="A50" s="115" t="s">
        <v>15</v>
      </c>
      <c r="B50" s="114" t="s">
        <v>11</v>
      </c>
      <c r="C50" s="114">
        <v>24</v>
      </c>
      <c r="D50" s="114">
        <v>22</v>
      </c>
      <c r="E50" s="114">
        <v>25</v>
      </c>
      <c r="F50" s="114">
        <v>28</v>
      </c>
      <c r="G50" s="114">
        <v>24</v>
      </c>
      <c r="H50" s="114">
        <v>29</v>
      </c>
      <c r="I50" s="114">
        <v>25</v>
      </c>
      <c r="J50" s="113">
        <v>1</v>
      </c>
    </row>
    <row r="51" spans="1:10" ht="17.25" customHeight="1">
      <c r="A51" s="115" t="s">
        <v>16</v>
      </c>
      <c r="B51" s="114" t="s">
        <v>11</v>
      </c>
      <c r="C51" s="114">
        <v>24</v>
      </c>
      <c r="D51" s="114">
        <v>9</v>
      </c>
      <c r="E51" s="114">
        <v>10</v>
      </c>
      <c r="F51" s="114">
        <v>13</v>
      </c>
      <c r="G51" s="114">
        <v>11</v>
      </c>
      <c r="H51" s="114">
        <v>10</v>
      </c>
      <c r="I51" s="114">
        <v>9</v>
      </c>
      <c r="J51" s="113">
        <v>1</v>
      </c>
    </row>
    <row r="52" spans="1:10" ht="17.25" customHeight="1">
      <c r="A52" s="115" t="s">
        <v>17</v>
      </c>
      <c r="B52" s="114" t="s">
        <v>11</v>
      </c>
      <c r="C52" s="114">
        <v>24</v>
      </c>
      <c r="D52" s="114">
        <v>0.98</v>
      </c>
      <c r="E52" s="114">
        <v>1.1299999999999999</v>
      </c>
      <c r="F52" s="114">
        <v>1.1100000000000001</v>
      </c>
      <c r="G52" s="114">
        <v>0.94</v>
      </c>
      <c r="H52" s="114">
        <v>1.1399999999999999</v>
      </c>
      <c r="I52" s="114">
        <v>0.97</v>
      </c>
      <c r="J52" s="113">
        <v>1</v>
      </c>
    </row>
    <row r="53" spans="1:10" ht="17.25" customHeight="1">
      <c r="A53" s="115" t="s">
        <v>18</v>
      </c>
      <c r="B53" s="114" t="s">
        <v>11</v>
      </c>
      <c r="C53" s="114">
        <v>0</v>
      </c>
      <c r="D53" s="114">
        <v>0</v>
      </c>
      <c r="E53" s="114">
        <v>0</v>
      </c>
      <c r="F53" s="114">
        <v>0</v>
      </c>
      <c r="G53" s="114">
        <v>0</v>
      </c>
      <c r="H53" s="114">
        <v>0</v>
      </c>
      <c r="I53" s="114">
        <v>0</v>
      </c>
      <c r="J53" s="113">
        <v>7</v>
      </c>
    </row>
    <row r="54" spans="1:10" ht="17.25" customHeight="1">
      <c r="A54" s="115" t="s">
        <v>19</v>
      </c>
      <c r="B54" s="114" t="s">
        <v>11</v>
      </c>
      <c r="C54" s="114">
        <v>0</v>
      </c>
      <c r="D54" s="114">
        <v>0</v>
      </c>
      <c r="E54" s="114">
        <v>0</v>
      </c>
      <c r="F54" s="114">
        <v>0</v>
      </c>
      <c r="G54" s="114">
        <v>0</v>
      </c>
      <c r="H54" s="114">
        <v>0</v>
      </c>
      <c r="I54" s="114">
        <v>0</v>
      </c>
      <c r="J54" s="113">
        <v>7</v>
      </c>
    </row>
    <row r="55" spans="1:10" ht="17.25" customHeight="1">
      <c r="A55" s="115" t="s">
        <v>20</v>
      </c>
      <c r="B55" s="114" t="s">
        <v>11</v>
      </c>
      <c r="C55" s="114">
        <v>0</v>
      </c>
      <c r="D55" s="114">
        <v>0</v>
      </c>
      <c r="E55" s="114">
        <v>0</v>
      </c>
      <c r="F55" s="114">
        <v>0</v>
      </c>
      <c r="G55" s="114">
        <v>0</v>
      </c>
      <c r="H55" s="114">
        <v>0</v>
      </c>
      <c r="I55" s="114">
        <v>0</v>
      </c>
      <c r="J55" s="113">
        <v>7</v>
      </c>
    </row>
    <row r="56" spans="1:10" ht="17.25" customHeight="1">
      <c r="A56" s="115" t="s">
        <v>21</v>
      </c>
      <c r="B56" s="114" t="s">
        <v>22</v>
      </c>
      <c r="C56" s="114">
        <v>2</v>
      </c>
      <c r="D56" s="114">
        <v>15.3</v>
      </c>
      <c r="E56" s="114">
        <v>17.600000000000001</v>
      </c>
      <c r="F56" s="114">
        <v>14.2</v>
      </c>
      <c r="G56" s="114">
        <v>12.1</v>
      </c>
      <c r="H56" s="114">
        <v>13.9</v>
      </c>
      <c r="I56" s="114">
        <v>11.8</v>
      </c>
      <c r="J56" s="113">
        <v>4</v>
      </c>
    </row>
    <row r="57" spans="1:10" ht="17.25" customHeight="1">
      <c r="A57" s="115" t="s">
        <v>23</v>
      </c>
      <c r="B57" s="114" t="s">
        <v>22</v>
      </c>
      <c r="C57" s="114">
        <v>2</v>
      </c>
      <c r="D57" s="114">
        <v>1.9</v>
      </c>
      <c r="E57" s="114">
        <v>2.2000000000000002</v>
      </c>
      <c r="F57" s="114">
        <v>3.4</v>
      </c>
      <c r="G57" s="114">
        <v>2.9</v>
      </c>
      <c r="H57" s="114">
        <v>3.4</v>
      </c>
      <c r="I57" s="114">
        <v>2.9</v>
      </c>
      <c r="J57" s="113">
        <v>4</v>
      </c>
    </row>
    <row r="58" spans="1:10" ht="17.25" customHeight="1">
      <c r="A58" s="115" t="s">
        <v>24</v>
      </c>
      <c r="B58" s="114" t="s">
        <v>22</v>
      </c>
      <c r="C58" s="114">
        <v>2</v>
      </c>
      <c r="D58" s="114">
        <v>45</v>
      </c>
      <c r="E58" s="114">
        <v>52</v>
      </c>
      <c r="F58" s="114">
        <v>59</v>
      </c>
      <c r="G58" s="114">
        <v>50</v>
      </c>
      <c r="H58" s="114">
        <v>59</v>
      </c>
      <c r="I58" s="114">
        <v>50</v>
      </c>
      <c r="J58" s="113">
        <v>4</v>
      </c>
    </row>
    <row r="59" spans="1:10" ht="17.25" customHeight="1">
      <c r="A59" s="115" t="s">
        <v>25</v>
      </c>
      <c r="B59" s="114" t="s">
        <v>22</v>
      </c>
      <c r="C59" s="114">
        <v>0</v>
      </c>
      <c r="D59" s="114">
        <v>0</v>
      </c>
      <c r="E59" s="114">
        <v>0</v>
      </c>
      <c r="F59" s="114">
        <v>0</v>
      </c>
      <c r="G59" s="114">
        <v>0</v>
      </c>
      <c r="H59" s="114">
        <v>0</v>
      </c>
      <c r="I59" s="114">
        <v>0</v>
      </c>
      <c r="J59" s="113">
        <v>7</v>
      </c>
    </row>
    <row r="60" spans="1:10" ht="17.25" customHeight="1">
      <c r="A60" s="115" t="s">
        <v>26</v>
      </c>
      <c r="B60" s="114" t="s">
        <v>27</v>
      </c>
      <c r="C60" s="114">
        <v>0</v>
      </c>
      <c r="D60" s="114">
        <v>13</v>
      </c>
      <c r="E60" s="114">
        <v>15</v>
      </c>
      <c r="F60" s="114">
        <v>22</v>
      </c>
      <c r="G60" s="114">
        <v>19</v>
      </c>
      <c r="H60" s="114">
        <v>5</v>
      </c>
      <c r="I60" s="114">
        <v>4</v>
      </c>
      <c r="J60" s="113">
        <v>4</v>
      </c>
    </row>
    <row r="61" spans="1:10" ht="17.25" customHeight="1">
      <c r="A61" s="115" t="s">
        <v>28</v>
      </c>
      <c r="B61" s="114" t="s">
        <v>11</v>
      </c>
      <c r="C61" s="114">
        <v>0</v>
      </c>
      <c r="D61" s="114">
        <v>3.8</v>
      </c>
      <c r="E61" s="114">
        <v>4.4000000000000004</v>
      </c>
      <c r="F61" s="114">
        <v>5.0999999999999996</v>
      </c>
      <c r="G61" s="114">
        <v>4.3</v>
      </c>
      <c r="H61" s="114">
        <v>3.9</v>
      </c>
      <c r="I61" s="114">
        <v>3.3</v>
      </c>
      <c r="J61" s="113">
        <v>4</v>
      </c>
    </row>
    <row r="62" spans="1:10" ht="17.25" customHeight="1">
      <c r="A62" s="115" t="s">
        <v>29</v>
      </c>
      <c r="B62" s="114" t="s">
        <v>22</v>
      </c>
      <c r="C62" s="114">
        <v>4</v>
      </c>
      <c r="D62" s="114">
        <v>59</v>
      </c>
      <c r="E62" s="114">
        <v>68</v>
      </c>
      <c r="F62" s="114">
        <v>88</v>
      </c>
      <c r="G62" s="114">
        <v>75</v>
      </c>
      <c r="H62" s="114">
        <v>87</v>
      </c>
      <c r="I62" s="114">
        <v>74</v>
      </c>
      <c r="J62" s="113">
        <v>4</v>
      </c>
    </row>
    <row r="63" spans="1:10" ht="17.25" customHeight="1">
      <c r="A63" s="115" t="s">
        <v>30</v>
      </c>
      <c r="B63" s="114" t="s">
        <v>22</v>
      </c>
      <c r="C63" s="114">
        <v>2</v>
      </c>
      <c r="D63" s="114">
        <v>11</v>
      </c>
      <c r="E63" s="114">
        <v>13</v>
      </c>
      <c r="F63" s="114">
        <v>19</v>
      </c>
      <c r="G63" s="114">
        <v>16</v>
      </c>
      <c r="H63" s="114">
        <v>19</v>
      </c>
      <c r="I63" s="114">
        <v>16</v>
      </c>
      <c r="J63" s="113">
        <v>4</v>
      </c>
    </row>
    <row r="64" spans="1:10" ht="17.25" customHeight="1">
      <c r="A64" s="115" t="s">
        <v>31</v>
      </c>
      <c r="B64" s="114" t="s">
        <v>22</v>
      </c>
      <c r="C64" s="114">
        <v>2</v>
      </c>
      <c r="D64" s="114">
        <v>198</v>
      </c>
      <c r="E64" s="114">
        <v>228</v>
      </c>
      <c r="F64" s="114">
        <v>262</v>
      </c>
      <c r="G64" s="114">
        <v>223</v>
      </c>
      <c r="H64" s="114">
        <v>268</v>
      </c>
      <c r="I64" s="114">
        <v>228</v>
      </c>
      <c r="J64" s="113">
        <v>4</v>
      </c>
    </row>
    <row r="65" spans="1:10" ht="17.25" customHeight="1">
      <c r="A65" s="115" t="s">
        <v>32</v>
      </c>
      <c r="B65" s="114" t="s">
        <v>22</v>
      </c>
      <c r="C65" s="114">
        <v>2</v>
      </c>
      <c r="D65" s="114">
        <v>271</v>
      </c>
      <c r="E65" s="114">
        <v>312</v>
      </c>
      <c r="F65" s="114">
        <v>361</v>
      </c>
      <c r="G65" s="114">
        <v>307</v>
      </c>
      <c r="H65" s="114">
        <v>367</v>
      </c>
      <c r="I65" s="114">
        <v>312</v>
      </c>
      <c r="J65" s="113">
        <v>4</v>
      </c>
    </row>
    <row r="66" spans="1:10" ht="17.25" customHeight="1">
      <c r="A66" s="115" t="s">
        <v>33</v>
      </c>
      <c r="B66" s="114" t="s">
        <v>22</v>
      </c>
      <c r="C66" s="114">
        <v>2</v>
      </c>
      <c r="D66" s="114">
        <v>3.6</v>
      </c>
      <c r="E66" s="114">
        <v>4.0999999999999996</v>
      </c>
      <c r="F66" s="114">
        <v>4.5999999999999996</v>
      </c>
      <c r="G66" s="114">
        <v>3.9</v>
      </c>
      <c r="H66" s="114">
        <v>4.4000000000000004</v>
      </c>
      <c r="I66" s="114">
        <v>3.7</v>
      </c>
      <c r="J66" s="113">
        <v>4</v>
      </c>
    </row>
    <row r="67" spans="1:10" ht="17.25" customHeight="1">
      <c r="A67" s="115" t="s">
        <v>34</v>
      </c>
      <c r="B67" s="114" t="s">
        <v>35</v>
      </c>
      <c r="C67" s="114">
        <v>2</v>
      </c>
      <c r="D67" s="114">
        <v>20</v>
      </c>
      <c r="E67" s="114">
        <v>23</v>
      </c>
      <c r="F67" s="114">
        <v>26</v>
      </c>
      <c r="G67" s="114">
        <v>22</v>
      </c>
      <c r="H67" s="114">
        <v>26</v>
      </c>
      <c r="I67" s="114">
        <v>22</v>
      </c>
      <c r="J67" s="113">
        <v>4</v>
      </c>
    </row>
    <row r="68" spans="1:10" ht="17.25" customHeight="1">
      <c r="A68" s="115" t="s">
        <v>36</v>
      </c>
      <c r="B68" s="114" t="s">
        <v>22</v>
      </c>
      <c r="C68" s="114">
        <v>0</v>
      </c>
      <c r="D68" s="114">
        <v>0.05</v>
      </c>
      <c r="E68" s="114">
        <v>0.06</v>
      </c>
      <c r="F68" s="114">
        <v>0.06</v>
      </c>
      <c r="G68" s="114">
        <v>0.05</v>
      </c>
      <c r="H68" s="114">
        <v>7.0000000000000007E-2</v>
      </c>
      <c r="I68" s="114">
        <v>0.06</v>
      </c>
      <c r="J68" s="113">
        <v>4</v>
      </c>
    </row>
    <row r="69" spans="1:10" ht="17.25" customHeight="1">
      <c r="A69" s="115" t="s">
        <v>37</v>
      </c>
      <c r="B69" s="114" t="s">
        <v>22</v>
      </c>
      <c r="C69" s="114">
        <v>4</v>
      </c>
      <c r="D69" s="114">
        <v>0.2</v>
      </c>
      <c r="E69" s="114">
        <v>0.23</v>
      </c>
      <c r="F69" s="114">
        <v>0.4</v>
      </c>
      <c r="G69" s="114">
        <v>0.34</v>
      </c>
      <c r="H69" s="114">
        <v>0.4</v>
      </c>
      <c r="I69" s="114">
        <v>0.34</v>
      </c>
      <c r="J69" s="113">
        <v>4</v>
      </c>
    </row>
    <row r="70" spans="1:10" ht="17.25" customHeight="1">
      <c r="A70" s="115" t="s">
        <v>38</v>
      </c>
      <c r="B70" s="114" t="s">
        <v>22</v>
      </c>
      <c r="C70" s="114">
        <v>4</v>
      </c>
      <c r="D70" s="114">
        <v>6.7</v>
      </c>
      <c r="E70" s="114">
        <v>7.7</v>
      </c>
      <c r="F70" s="114">
        <v>5.6</v>
      </c>
      <c r="G70" s="114">
        <v>4.8</v>
      </c>
      <c r="H70" s="114">
        <v>5.9</v>
      </c>
      <c r="I70" s="114">
        <v>5</v>
      </c>
      <c r="J70" s="113">
        <v>4</v>
      </c>
    </row>
    <row r="71" spans="1:10" ht="17.25" customHeight="1">
      <c r="A71" s="115" t="s">
        <v>39</v>
      </c>
      <c r="B71" s="114" t="s">
        <v>22</v>
      </c>
      <c r="C71" s="114">
        <v>0</v>
      </c>
      <c r="D71" s="114">
        <v>0.36</v>
      </c>
      <c r="E71" s="114">
        <v>0.41</v>
      </c>
      <c r="F71" s="114">
        <v>0.34</v>
      </c>
      <c r="G71" s="114">
        <v>0.28999999999999998</v>
      </c>
      <c r="H71" s="114">
        <v>0.45</v>
      </c>
      <c r="I71" s="114">
        <v>0.38</v>
      </c>
      <c r="J71" s="113">
        <v>4</v>
      </c>
    </row>
    <row r="72" spans="1:10" ht="17.25" customHeight="1">
      <c r="A72" s="115" t="s">
        <v>196</v>
      </c>
      <c r="B72" s="114" t="s">
        <v>22</v>
      </c>
      <c r="C72" s="114">
        <v>4</v>
      </c>
      <c r="D72" s="114">
        <v>0.56999999999999995</v>
      </c>
      <c r="E72" s="114">
        <v>0.66</v>
      </c>
      <c r="F72" s="114">
        <v>0.71</v>
      </c>
      <c r="G72" s="114">
        <v>0.6</v>
      </c>
      <c r="H72" s="114">
        <v>0.72</v>
      </c>
      <c r="I72" s="114">
        <v>0.61</v>
      </c>
      <c r="J72" s="113">
        <v>4</v>
      </c>
    </row>
    <row r="73" spans="1:10" ht="17.25" customHeight="1" thickBot="1">
      <c r="A73" s="115" t="s">
        <v>197</v>
      </c>
      <c r="B73" s="114" t="s">
        <v>35</v>
      </c>
      <c r="C73" s="114">
        <v>4</v>
      </c>
      <c r="D73" s="114">
        <v>1.7</v>
      </c>
      <c r="E73" s="114">
        <v>2</v>
      </c>
      <c r="F73" s="114">
        <v>4.0999999999999996</v>
      </c>
      <c r="G73" s="114">
        <v>3.5</v>
      </c>
      <c r="H73" s="114">
        <v>4.3</v>
      </c>
      <c r="I73" s="114">
        <v>3.7</v>
      </c>
      <c r="J73" s="113">
        <v>4</v>
      </c>
    </row>
    <row r="74" spans="1:10" ht="30.75" customHeight="1">
      <c r="A74" s="242" t="s">
        <v>225</v>
      </c>
      <c r="B74" s="242"/>
      <c r="C74" s="242"/>
      <c r="D74" s="242"/>
      <c r="E74" s="242"/>
      <c r="F74" s="242"/>
      <c r="G74" s="242"/>
      <c r="H74" s="242"/>
      <c r="I74" s="242"/>
      <c r="J74" s="242"/>
    </row>
    <row r="75" spans="1:10" ht="17.25" customHeight="1">
      <c r="A75" s="216" t="s">
        <v>224</v>
      </c>
      <c r="B75" s="216"/>
      <c r="C75" s="216"/>
      <c r="D75" s="216"/>
      <c r="E75" s="216"/>
      <c r="F75" s="216"/>
      <c r="G75" s="216"/>
      <c r="H75" s="216"/>
      <c r="I75" s="216"/>
      <c r="J75" s="216"/>
    </row>
    <row r="76" spans="1:10" ht="21.75" customHeight="1" thickBot="1">
      <c r="J76" s="151">
        <v>42</v>
      </c>
    </row>
    <row r="77" spans="1:10" ht="30" customHeight="1">
      <c r="A77" s="274" t="s">
        <v>217</v>
      </c>
      <c r="B77" s="275"/>
      <c r="C77" s="275"/>
      <c r="D77" s="275"/>
      <c r="E77" s="275"/>
      <c r="F77" s="275"/>
      <c r="G77" s="275"/>
      <c r="H77" s="275"/>
      <c r="I77" s="275"/>
      <c r="J77" s="276"/>
    </row>
    <row r="78" spans="1:10" ht="29.25" customHeight="1">
      <c r="A78" s="277" t="s">
        <v>210</v>
      </c>
      <c r="B78" s="278"/>
      <c r="C78" s="278"/>
      <c r="D78" s="278"/>
      <c r="E78" s="278"/>
      <c r="F78" s="278"/>
      <c r="G78" s="278"/>
      <c r="H78" s="278"/>
      <c r="I78" s="278"/>
      <c r="J78" s="279"/>
    </row>
    <row r="79" spans="1:10" ht="45.75" customHeight="1">
      <c r="A79" s="280" t="s">
        <v>218</v>
      </c>
      <c r="B79" s="281"/>
      <c r="C79" s="281"/>
      <c r="D79" s="281"/>
      <c r="E79" s="281"/>
      <c r="F79" s="281"/>
      <c r="G79" s="281"/>
      <c r="H79" s="281"/>
      <c r="I79" s="281"/>
      <c r="J79" s="282"/>
    </row>
    <row r="80" spans="1:10" ht="33" customHeight="1" thickBot="1">
      <c r="A80" s="283" t="s">
        <v>219</v>
      </c>
      <c r="B80" s="284"/>
      <c r="C80" s="284"/>
      <c r="D80" s="284"/>
      <c r="E80" s="284"/>
      <c r="F80" s="284"/>
      <c r="G80" s="284"/>
      <c r="H80" s="284"/>
      <c r="I80" s="284"/>
      <c r="J80" s="285"/>
    </row>
    <row r="81" spans="1:10" ht="30.75" customHeight="1" thickBot="1">
      <c r="A81" s="30" t="s">
        <v>0</v>
      </c>
      <c r="B81" s="31" t="s">
        <v>1</v>
      </c>
      <c r="C81" s="31" t="s">
        <v>126</v>
      </c>
      <c r="D81" s="208" t="s">
        <v>2</v>
      </c>
      <c r="E81" s="209"/>
      <c r="F81" s="209"/>
      <c r="G81" s="210"/>
      <c r="H81" s="208" t="s">
        <v>3</v>
      </c>
      <c r="I81" s="210"/>
      <c r="J81" s="123" t="s">
        <v>51</v>
      </c>
    </row>
    <row r="82" spans="1:10" ht="17.25" customHeight="1">
      <c r="A82" s="202"/>
      <c r="B82" s="213"/>
      <c r="C82" s="219"/>
      <c r="D82" s="204" t="s">
        <v>4</v>
      </c>
      <c r="E82" s="205"/>
      <c r="F82" s="204" t="s">
        <v>5</v>
      </c>
      <c r="G82" s="205"/>
      <c r="H82" s="204" t="s">
        <v>5</v>
      </c>
      <c r="I82" s="205"/>
      <c r="J82" s="218"/>
    </row>
    <row r="83" spans="1:10" ht="17.25" customHeight="1" thickBot="1">
      <c r="A83" s="203"/>
      <c r="B83" s="214"/>
      <c r="C83" s="220"/>
      <c r="D83" s="206"/>
      <c r="E83" s="207"/>
      <c r="F83" s="206" t="s">
        <v>44</v>
      </c>
      <c r="G83" s="207"/>
      <c r="H83" s="206" t="s">
        <v>44</v>
      </c>
      <c r="I83" s="207"/>
      <c r="J83" s="212"/>
    </row>
    <row r="84" spans="1:10" ht="17.25" customHeight="1" thickBot="1">
      <c r="A84" s="43"/>
      <c r="B84" s="49"/>
      <c r="C84" s="109"/>
      <c r="D84" s="107" t="s">
        <v>7</v>
      </c>
      <c r="E84" s="107" t="s">
        <v>8</v>
      </c>
      <c r="F84" s="107" t="s">
        <v>7</v>
      </c>
      <c r="G84" s="107" t="s">
        <v>9</v>
      </c>
      <c r="H84" s="107" t="s">
        <v>7</v>
      </c>
      <c r="I84" s="107" t="s">
        <v>9</v>
      </c>
      <c r="J84" s="108"/>
    </row>
    <row r="85" spans="1:10" ht="17.25" customHeight="1" thickTop="1" thickBot="1">
      <c r="A85" s="28" t="s">
        <v>10</v>
      </c>
      <c r="B85" s="120" t="s">
        <v>11</v>
      </c>
      <c r="C85" s="121">
        <v>12</v>
      </c>
      <c r="D85" s="87">
        <v>66</v>
      </c>
      <c r="E85" s="87">
        <v>76</v>
      </c>
      <c r="F85" s="87">
        <v>58</v>
      </c>
      <c r="G85" s="87">
        <v>49</v>
      </c>
      <c r="H85" s="87">
        <v>63</v>
      </c>
      <c r="I85" s="87">
        <v>54</v>
      </c>
      <c r="J85" s="87">
        <v>1</v>
      </c>
    </row>
    <row r="86" spans="1:10" ht="17.25" customHeight="1" thickBot="1">
      <c r="A86" s="45" t="s">
        <v>12</v>
      </c>
      <c r="B86" s="121" t="s">
        <v>13</v>
      </c>
      <c r="C86" s="121">
        <v>0</v>
      </c>
      <c r="D86" s="87">
        <v>191</v>
      </c>
      <c r="E86" s="87">
        <v>220</v>
      </c>
      <c r="F86" s="87">
        <v>247</v>
      </c>
      <c r="G86" s="87">
        <v>210</v>
      </c>
      <c r="H86" s="87">
        <v>184</v>
      </c>
      <c r="I86" s="87">
        <v>156</v>
      </c>
      <c r="J86" s="87">
        <v>4</v>
      </c>
    </row>
    <row r="87" spans="1:10" ht="17.25" customHeight="1" thickBot="1">
      <c r="A87" s="45" t="s">
        <v>14</v>
      </c>
      <c r="B87" s="121" t="s">
        <v>13</v>
      </c>
      <c r="C87" s="121">
        <v>0</v>
      </c>
      <c r="D87" s="87">
        <v>108</v>
      </c>
      <c r="E87" s="87">
        <v>124</v>
      </c>
      <c r="F87" s="87">
        <v>135</v>
      </c>
      <c r="G87" s="87">
        <v>115</v>
      </c>
      <c r="H87" s="87">
        <v>63</v>
      </c>
      <c r="I87" s="87">
        <v>54</v>
      </c>
      <c r="J87" s="87">
        <v>4</v>
      </c>
    </row>
    <row r="88" spans="1:10" ht="17.25" customHeight="1" thickBot="1">
      <c r="A88" s="45" t="s">
        <v>15</v>
      </c>
      <c r="B88" s="121" t="s">
        <v>11</v>
      </c>
      <c r="C88" s="121">
        <v>12</v>
      </c>
      <c r="D88" s="87">
        <v>22</v>
      </c>
      <c r="E88" s="87">
        <v>25</v>
      </c>
      <c r="F88" s="87">
        <v>27</v>
      </c>
      <c r="G88" s="87">
        <v>23</v>
      </c>
      <c r="H88" s="87">
        <v>30</v>
      </c>
      <c r="I88" s="87">
        <v>26</v>
      </c>
      <c r="J88" s="87">
        <v>1</v>
      </c>
    </row>
    <row r="89" spans="1:10" ht="17.25" customHeight="1" thickBot="1">
      <c r="A89" s="45" t="s">
        <v>16</v>
      </c>
      <c r="B89" s="121" t="s">
        <v>11</v>
      </c>
      <c r="C89" s="121">
        <v>12</v>
      </c>
      <c r="D89" s="87">
        <v>12</v>
      </c>
      <c r="E89" s="87">
        <v>14</v>
      </c>
      <c r="F89" s="87">
        <v>15</v>
      </c>
      <c r="G89" s="87">
        <v>13</v>
      </c>
      <c r="H89" s="87">
        <v>7</v>
      </c>
      <c r="I89" s="87">
        <v>6</v>
      </c>
      <c r="J89" s="87">
        <v>1</v>
      </c>
    </row>
    <row r="90" spans="1:10" ht="17.25" customHeight="1" thickBot="1">
      <c r="A90" s="45" t="s">
        <v>17</v>
      </c>
      <c r="B90" s="121" t="s">
        <v>11</v>
      </c>
      <c r="C90" s="121">
        <v>12</v>
      </c>
      <c r="D90" s="87">
        <v>0.97</v>
      </c>
      <c r="E90" s="87">
        <v>1.1200000000000001</v>
      </c>
      <c r="F90" s="87">
        <v>1.08</v>
      </c>
      <c r="G90" s="87">
        <v>0.92</v>
      </c>
      <c r="H90" s="87">
        <v>1.17</v>
      </c>
      <c r="I90" s="87">
        <v>0.99</v>
      </c>
      <c r="J90" s="87">
        <v>1</v>
      </c>
    </row>
    <row r="91" spans="1:10" ht="17.25" customHeight="1" thickBot="1">
      <c r="A91" s="45" t="s">
        <v>18</v>
      </c>
      <c r="B91" s="121" t="s">
        <v>11</v>
      </c>
      <c r="C91" s="121">
        <v>0</v>
      </c>
      <c r="D91" s="87">
        <v>0</v>
      </c>
      <c r="E91" s="87">
        <v>0</v>
      </c>
      <c r="F91" s="87">
        <v>0</v>
      </c>
      <c r="G91" s="87">
        <v>0</v>
      </c>
      <c r="H91" s="87">
        <v>0</v>
      </c>
      <c r="I91" s="87">
        <v>0</v>
      </c>
      <c r="J91" s="87">
        <v>7</v>
      </c>
    </row>
    <row r="92" spans="1:10" ht="17.25" customHeight="1" thickBot="1">
      <c r="A92" s="45" t="s">
        <v>19</v>
      </c>
      <c r="B92" s="121" t="s">
        <v>11</v>
      </c>
      <c r="C92" s="121">
        <v>0</v>
      </c>
      <c r="D92" s="87">
        <v>0</v>
      </c>
      <c r="E92" s="87">
        <v>0</v>
      </c>
      <c r="F92" s="87">
        <v>0</v>
      </c>
      <c r="G92" s="87">
        <v>0</v>
      </c>
      <c r="H92" s="87">
        <v>0</v>
      </c>
      <c r="I92" s="87">
        <v>0</v>
      </c>
      <c r="J92" s="87">
        <v>7</v>
      </c>
    </row>
    <row r="93" spans="1:10" ht="17.25" customHeight="1" thickBot="1">
      <c r="A93" s="45" t="s">
        <v>20</v>
      </c>
      <c r="B93" s="121" t="s">
        <v>11</v>
      </c>
      <c r="C93" s="121">
        <v>0</v>
      </c>
      <c r="D93" s="87">
        <v>0</v>
      </c>
      <c r="E93" s="87">
        <v>0</v>
      </c>
      <c r="F93" s="87">
        <v>0</v>
      </c>
      <c r="G93" s="87">
        <v>0</v>
      </c>
      <c r="H93" s="87">
        <v>0</v>
      </c>
      <c r="I93" s="87">
        <v>0</v>
      </c>
      <c r="J93" s="87">
        <v>7</v>
      </c>
    </row>
    <row r="94" spans="1:10" ht="17.25" customHeight="1" thickBot="1">
      <c r="A94" s="45" t="s">
        <v>21</v>
      </c>
      <c r="B94" s="121" t="s">
        <v>22</v>
      </c>
      <c r="C94" s="121">
        <v>1</v>
      </c>
      <c r="D94" s="87">
        <v>15.1</v>
      </c>
      <c r="E94" s="87">
        <v>17.399999999999999</v>
      </c>
      <c r="F94" s="87">
        <v>14.3</v>
      </c>
      <c r="G94" s="87">
        <v>12.2</v>
      </c>
      <c r="H94" s="87">
        <v>13.2</v>
      </c>
      <c r="I94" s="87">
        <v>11.2</v>
      </c>
      <c r="J94" s="87">
        <v>1</v>
      </c>
    </row>
    <row r="95" spans="1:10" ht="17.25" customHeight="1" thickBot="1">
      <c r="A95" s="45" t="s">
        <v>23</v>
      </c>
      <c r="B95" s="121" t="s">
        <v>22</v>
      </c>
      <c r="C95" s="121">
        <v>1</v>
      </c>
      <c r="D95" s="87">
        <v>1.7</v>
      </c>
      <c r="E95" s="87">
        <v>2</v>
      </c>
      <c r="F95" s="87">
        <v>2.5</v>
      </c>
      <c r="G95" s="87">
        <v>2.1</v>
      </c>
      <c r="H95" s="87">
        <v>2.6</v>
      </c>
      <c r="I95" s="87">
        <v>2.2000000000000002</v>
      </c>
      <c r="J95" s="87">
        <v>1</v>
      </c>
    </row>
    <row r="96" spans="1:10" ht="17.25" customHeight="1" thickBot="1">
      <c r="A96" s="45" t="s">
        <v>24</v>
      </c>
      <c r="B96" s="121" t="s">
        <v>22</v>
      </c>
      <c r="C96" s="121">
        <v>1</v>
      </c>
      <c r="D96" s="87">
        <v>45</v>
      </c>
      <c r="E96" s="87">
        <v>52</v>
      </c>
      <c r="F96" s="87">
        <v>50</v>
      </c>
      <c r="G96" s="87">
        <v>43</v>
      </c>
      <c r="H96" s="87">
        <v>51</v>
      </c>
      <c r="I96" s="87">
        <v>43</v>
      </c>
      <c r="J96" s="87">
        <v>1</v>
      </c>
    </row>
    <row r="97" spans="1:10" ht="17.25" customHeight="1" thickBot="1">
      <c r="A97" s="45" t="s">
        <v>25</v>
      </c>
      <c r="B97" s="121" t="s">
        <v>22</v>
      </c>
      <c r="C97" s="121">
        <v>0</v>
      </c>
      <c r="D97" s="87">
        <v>0</v>
      </c>
      <c r="E97" s="87">
        <v>0</v>
      </c>
      <c r="F97" s="87">
        <v>0</v>
      </c>
      <c r="G97" s="87">
        <v>0</v>
      </c>
      <c r="H97" s="87">
        <v>0</v>
      </c>
      <c r="I97" s="87">
        <v>0</v>
      </c>
      <c r="J97" s="87">
        <v>7</v>
      </c>
    </row>
    <row r="98" spans="1:10" ht="17.25" customHeight="1" thickBot="1">
      <c r="A98" s="45" t="s">
        <v>26</v>
      </c>
      <c r="B98" s="121" t="s">
        <v>27</v>
      </c>
      <c r="C98" s="122">
        <v>0</v>
      </c>
      <c r="D98" s="87">
        <v>14</v>
      </c>
      <c r="E98" s="87">
        <v>16</v>
      </c>
      <c r="F98" s="87">
        <v>25</v>
      </c>
      <c r="G98" s="87">
        <v>21</v>
      </c>
      <c r="H98" s="87">
        <v>7</v>
      </c>
      <c r="I98" s="87">
        <v>6</v>
      </c>
      <c r="J98" s="87">
        <v>4</v>
      </c>
    </row>
    <row r="99" spans="1:10" ht="17.25" customHeight="1" thickBot="1">
      <c r="A99" s="45" t="s">
        <v>28</v>
      </c>
      <c r="B99" s="121" t="s">
        <v>11</v>
      </c>
      <c r="C99" s="121">
        <v>0</v>
      </c>
      <c r="D99" s="87">
        <v>5.2</v>
      </c>
      <c r="E99" s="87">
        <v>6</v>
      </c>
      <c r="F99" s="87">
        <v>6.1</v>
      </c>
      <c r="G99" s="87">
        <v>5.2</v>
      </c>
      <c r="H99" s="87">
        <v>2.7</v>
      </c>
      <c r="I99" s="87">
        <v>2.2999999999999998</v>
      </c>
      <c r="J99" s="87">
        <v>4</v>
      </c>
    </row>
    <row r="100" spans="1:10" ht="17.25" customHeight="1" thickBot="1">
      <c r="A100" s="45" t="s">
        <v>29</v>
      </c>
      <c r="B100" s="121" t="s">
        <v>22</v>
      </c>
      <c r="C100" s="121">
        <v>2</v>
      </c>
      <c r="D100" s="87">
        <v>64</v>
      </c>
      <c r="E100" s="87">
        <v>74</v>
      </c>
      <c r="F100" s="87">
        <v>81</v>
      </c>
      <c r="G100" s="87">
        <v>69</v>
      </c>
      <c r="H100" s="87">
        <v>80</v>
      </c>
      <c r="I100" s="87">
        <v>68</v>
      </c>
      <c r="J100" s="87">
        <v>1</v>
      </c>
    </row>
    <row r="101" spans="1:10" ht="17.25" customHeight="1" thickBot="1">
      <c r="A101" s="48" t="s">
        <v>30</v>
      </c>
      <c r="B101" s="121" t="s">
        <v>22</v>
      </c>
      <c r="C101" s="121">
        <v>1</v>
      </c>
      <c r="D101" s="87">
        <v>11</v>
      </c>
      <c r="E101" s="87">
        <v>13</v>
      </c>
      <c r="F101" s="87">
        <v>21</v>
      </c>
      <c r="G101" s="87">
        <v>18</v>
      </c>
      <c r="H101" s="87">
        <v>24</v>
      </c>
      <c r="I101" s="87">
        <v>20</v>
      </c>
      <c r="J101" s="87">
        <v>1</v>
      </c>
    </row>
    <row r="102" spans="1:10" ht="17.25" customHeight="1" thickBot="1">
      <c r="A102" s="48" t="s">
        <v>31</v>
      </c>
      <c r="B102" s="121" t="s">
        <v>22</v>
      </c>
      <c r="C102" s="121">
        <v>1</v>
      </c>
      <c r="D102" s="87">
        <v>191</v>
      </c>
      <c r="E102" s="87">
        <v>220</v>
      </c>
      <c r="F102" s="87">
        <v>223</v>
      </c>
      <c r="G102" s="87">
        <v>190</v>
      </c>
      <c r="H102" s="87">
        <v>236</v>
      </c>
      <c r="I102" s="87">
        <v>201</v>
      </c>
      <c r="J102" s="87">
        <v>1</v>
      </c>
    </row>
    <row r="103" spans="1:10" ht="17.25" customHeight="1" thickBot="1">
      <c r="A103" s="48" t="s">
        <v>32</v>
      </c>
      <c r="B103" s="121" t="s">
        <v>22</v>
      </c>
      <c r="C103" s="121">
        <v>1</v>
      </c>
      <c r="D103" s="87">
        <v>258</v>
      </c>
      <c r="E103" s="87">
        <v>297</v>
      </c>
      <c r="F103" s="87">
        <v>282</v>
      </c>
      <c r="G103" s="87">
        <v>240</v>
      </c>
      <c r="H103" s="87">
        <v>315</v>
      </c>
      <c r="I103" s="87">
        <v>268</v>
      </c>
      <c r="J103" s="87">
        <v>1</v>
      </c>
    </row>
    <row r="104" spans="1:10" ht="17.25" customHeight="1" thickBot="1">
      <c r="A104" s="48" t="s">
        <v>33</v>
      </c>
      <c r="B104" s="121" t="s">
        <v>22</v>
      </c>
      <c r="C104" s="121">
        <v>1</v>
      </c>
      <c r="D104" s="87">
        <v>3.2</v>
      </c>
      <c r="E104" s="87">
        <v>3.7</v>
      </c>
      <c r="F104" s="87">
        <v>4.3</v>
      </c>
      <c r="G104" s="87">
        <v>3.7</v>
      </c>
      <c r="H104" s="87">
        <v>4.8</v>
      </c>
      <c r="I104" s="87">
        <v>4.0999999999999996</v>
      </c>
      <c r="J104" s="87">
        <v>1</v>
      </c>
    </row>
    <row r="105" spans="1:10" ht="17.25" customHeight="1" thickBot="1">
      <c r="A105" s="48" t="s">
        <v>34</v>
      </c>
      <c r="B105" s="121" t="s">
        <v>35</v>
      </c>
      <c r="C105" s="121">
        <v>1</v>
      </c>
      <c r="D105" s="87">
        <v>20</v>
      </c>
      <c r="E105" s="87">
        <v>23</v>
      </c>
      <c r="F105" s="87">
        <v>26</v>
      </c>
      <c r="G105" s="87">
        <v>22</v>
      </c>
      <c r="H105" s="87">
        <v>29</v>
      </c>
      <c r="I105" s="87">
        <v>25</v>
      </c>
      <c r="J105" s="87">
        <v>1</v>
      </c>
    </row>
    <row r="106" spans="1:10" ht="17.25" customHeight="1" thickBot="1">
      <c r="A106" s="48" t="s">
        <v>36</v>
      </c>
      <c r="B106" s="121" t="s">
        <v>22</v>
      </c>
      <c r="C106" s="121">
        <v>1</v>
      </c>
      <c r="D106" s="87">
        <v>0.06</v>
      </c>
      <c r="E106" s="87">
        <v>7.0000000000000007E-2</v>
      </c>
      <c r="F106" s="87">
        <v>0.06</v>
      </c>
      <c r="G106" s="87">
        <v>0.05</v>
      </c>
      <c r="H106" s="87">
        <v>7.0000000000000007E-2</v>
      </c>
      <c r="I106" s="87">
        <v>0.06</v>
      </c>
      <c r="J106" s="87">
        <v>1</v>
      </c>
    </row>
    <row r="107" spans="1:10" ht="17.25" customHeight="1" thickBot="1">
      <c r="A107" s="48" t="s">
        <v>37</v>
      </c>
      <c r="B107" s="121" t="s">
        <v>22</v>
      </c>
      <c r="C107" s="121">
        <v>2</v>
      </c>
      <c r="D107" s="87">
        <v>0.2</v>
      </c>
      <c r="E107" s="87">
        <v>0.23</v>
      </c>
      <c r="F107" s="87">
        <v>0.21</v>
      </c>
      <c r="G107" s="87">
        <v>0.18</v>
      </c>
      <c r="H107" s="87">
        <v>0.23</v>
      </c>
      <c r="I107" s="87">
        <v>0.2</v>
      </c>
      <c r="J107" s="87">
        <v>1</v>
      </c>
    </row>
    <row r="108" spans="1:10" ht="17.25" customHeight="1" thickBot="1">
      <c r="A108" s="48" t="s">
        <v>38</v>
      </c>
      <c r="B108" s="121" t="s">
        <v>22</v>
      </c>
      <c r="C108" s="121">
        <v>2</v>
      </c>
      <c r="D108" s="87">
        <v>5.9</v>
      </c>
      <c r="E108" s="87">
        <v>6.8</v>
      </c>
      <c r="F108" s="87">
        <v>6.5</v>
      </c>
      <c r="G108" s="87">
        <v>5.5</v>
      </c>
      <c r="H108" s="87">
        <v>7.1</v>
      </c>
      <c r="I108" s="87">
        <v>6</v>
      </c>
      <c r="J108" s="87">
        <v>1</v>
      </c>
    </row>
    <row r="109" spans="1:10" ht="17.25" customHeight="1" thickBot="1">
      <c r="A109" s="48" t="s">
        <v>39</v>
      </c>
      <c r="B109" s="121" t="s">
        <v>22</v>
      </c>
      <c r="C109" s="121">
        <v>1</v>
      </c>
      <c r="D109" s="87">
        <v>0.37</v>
      </c>
      <c r="E109" s="87">
        <v>0.43</v>
      </c>
      <c r="F109" s="87">
        <v>0.38</v>
      </c>
      <c r="G109" s="87">
        <v>0.32</v>
      </c>
      <c r="H109" s="87">
        <v>0.39</v>
      </c>
      <c r="I109" s="87">
        <v>0.33</v>
      </c>
      <c r="J109" s="87">
        <v>1</v>
      </c>
    </row>
    <row r="110" spans="1:10" ht="17.25" customHeight="1" thickBot="1">
      <c r="A110" s="48" t="s">
        <v>40</v>
      </c>
      <c r="B110" s="121" t="s">
        <v>22</v>
      </c>
      <c r="C110" s="121">
        <v>1</v>
      </c>
      <c r="D110" s="87">
        <v>0.52</v>
      </c>
      <c r="E110" s="87">
        <v>0.6</v>
      </c>
      <c r="F110" s="87">
        <v>0.66</v>
      </c>
      <c r="G110" s="87">
        <v>0.56000000000000005</v>
      </c>
      <c r="H110" s="87">
        <v>0.73</v>
      </c>
      <c r="I110" s="87">
        <v>0.62</v>
      </c>
      <c r="J110" s="87">
        <v>1</v>
      </c>
    </row>
    <row r="111" spans="1:10" ht="17.25" customHeight="1" thickBot="1">
      <c r="A111" s="48" t="s">
        <v>41</v>
      </c>
      <c r="B111" s="121" t="s">
        <v>35</v>
      </c>
      <c r="C111" s="121">
        <v>2</v>
      </c>
      <c r="D111" s="87">
        <v>1.8</v>
      </c>
      <c r="E111" s="87">
        <v>2.1</v>
      </c>
      <c r="F111" s="87">
        <v>2</v>
      </c>
      <c r="G111" s="87">
        <v>1.7</v>
      </c>
      <c r="H111" s="87">
        <v>2.1</v>
      </c>
      <c r="I111" s="87">
        <v>1.8</v>
      </c>
      <c r="J111" s="87">
        <v>1</v>
      </c>
    </row>
    <row r="112" spans="1:10" ht="27" customHeight="1">
      <c r="A112" s="242" t="s">
        <v>225</v>
      </c>
      <c r="B112" s="242"/>
      <c r="C112" s="242"/>
      <c r="D112" s="242"/>
      <c r="E112" s="242"/>
      <c r="F112" s="242"/>
      <c r="G112" s="242"/>
      <c r="H112" s="242"/>
      <c r="I112" s="242"/>
      <c r="J112" s="242"/>
    </row>
    <row r="113" spans="1:10" ht="27" customHeight="1">
      <c r="A113" s="216" t="s">
        <v>224</v>
      </c>
      <c r="B113" s="216"/>
      <c r="C113" s="216"/>
      <c r="D113" s="216"/>
      <c r="E113" s="216"/>
      <c r="F113" s="216"/>
      <c r="G113" s="216"/>
      <c r="H113" s="216"/>
      <c r="I113" s="216"/>
      <c r="J113" s="216"/>
    </row>
    <row r="114" spans="1:10" ht="17.25" customHeight="1" thickBot="1">
      <c r="A114" s="55"/>
      <c r="B114" s="18"/>
      <c r="C114" s="35"/>
      <c r="D114" s="18"/>
      <c r="E114" s="18"/>
      <c r="F114" s="18"/>
      <c r="G114" s="18"/>
      <c r="H114" s="18"/>
      <c r="I114" s="18"/>
      <c r="J114" s="18">
        <v>43</v>
      </c>
    </row>
    <row r="115" spans="1:10" ht="32.25" customHeight="1">
      <c r="A115" s="243" t="s">
        <v>194</v>
      </c>
      <c r="B115" s="244"/>
      <c r="C115" s="244"/>
      <c r="D115" s="244"/>
      <c r="E115" s="244"/>
      <c r="F115" s="244"/>
      <c r="G115" s="244"/>
      <c r="H115" s="244"/>
      <c r="I115" s="244"/>
      <c r="J115" s="245"/>
    </row>
    <row r="116" spans="1:10" ht="27.75" customHeight="1">
      <c r="A116" s="197" t="s">
        <v>220</v>
      </c>
      <c r="B116" s="198"/>
      <c r="C116" s="198"/>
      <c r="D116" s="198"/>
      <c r="E116" s="198"/>
      <c r="F116" s="198"/>
      <c r="G116" s="198"/>
      <c r="H116" s="198"/>
      <c r="I116" s="198"/>
      <c r="J116" s="199"/>
    </row>
    <row r="117" spans="1:10" ht="35.25" customHeight="1">
      <c r="A117" s="221" t="s">
        <v>221</v>
      </c>
      <c r="B117" s="222"/>
      <c r="C117" s="222"/>
      <c r="D117" s="222"/>
      <c r="E117" s="222"/>
      <c r="F117" s="222"/>
      <c r="G117" s="222"/>
      <c r="H117" s="222"/>
      <c r="I117" s="222"/>
      <c r="J117" s="223"/>
    </row>
    <row r="118" spans="1:10" ht="29.25" customHeight="1" thickBot="1">
      <c r="A118" s="200" t="s">
        <v>222</v>
      </c>
      <c r="B118" s="201"/>
      <c r="C118" s="201"/>
      <c r="D118" s="201"/>
      <c r="E118" s="201"/>
      <c r="F118" s="201"/>
      <c r="G118" s="201"/>
      <c r="H118" s="201"/>
      <c r="I118" s="201"/>
      <c r="J118" s="217"/>
    </row>
    <row r="119" spans="1:10" ht="37.5" customHeight="1" thickBot="1">
      <c r="A119" s="30" t="s">
        <v>0</v>
      </c>
      <c r="B119" s="31" t="s">
        <v>1</v>
      </c>
      <c r="C119" s="59" t="s">
        <v>126</v>
      </c>
      <c r="D119" s="208" t="s">
        <v>2</v>
      </c>
      <c r="E119" s="209"/>
      <c r="F119" s="209"/>
      <c r="G119" s="210"/>
      <c r="H119" s="208" t="s">
        <v>3</v>
      </c>
      <c r="I119" s="210"/>
      <c r="J119" s="22" t="s">
        <v>51</v>
      </c>
    </row>
    <row r="120" spans="1:10" ht="21.75" customHeight="1">
      <c r="A120" s="202"/>
      <c r="B120" s="213"/>
      <c r="C120" s="219"/>
      <c r="D120" s="204" t="s">
        <v>4</v>
      </c>
      <c r="E120" s="205"/>
      <c r="F120" s="204" t="s">
        <v>5</v>
      </c>
      <c r="G120" s="205"/>
      <c r="H120" s="204" t="s">
        <v>5</v>
      </c>
      <c r="I120" s="205"/>
      <c r="J120" s="218"/>
    </row>
    <row r="121" spans="1:10" ht="28.5" customHeight="1" thickBot="1">
      <c r="A121" s="203"/>
      <c r="B121" s="214"/>
      <c r="C121" s="220"/>
      <c r="D121" s="206"/>
      <c r="E121" s="207"/>
      <c r="F121" s="206" t="s">
        <v>44</v>
      </c>
      <c r="G121" s="207"/>
      <c r="H121" s="206" t="s">
        <v>44</v>
      </c>
      <c r="I121" s="207"/>
      <c r="J121" s="212"/>
    </row>
    <row r="122" spans="1:10" ht="27" customHeight="1" thickBot="1">
      <c r="A122" s="43"/>
      <c r="B122" s="49"/>
      <c r="C122" s="106"/>
      <c r="D122" s="104" t="s">
        <v>7</v>
      </c>
      <c r="E122" s="104" t="s">
        <v>8</v>
      </c>
      <c r="F122" s="104" t="s">
        <v>7</v>
      </c>
      <c r="G122" s="104" t="s">
        <v>9</v>
      </c>
      <c r="H122" s="104" t="s">
        <v>7</v>
      </c>
      <c r="I122" s="104" t="s">
        <v>9</v>
      </c>
      <c r="J122" s="105"/>
    </row>
    <row r="123" spans="1:10" ht="17.25" customHeight="1" thickTop="1" thickBot="1">
      <c r="A123" s="28" t="s">
        <v>10</v>
      </c>
      <c r="B123" s="120" t="s">
        <v>11</v>
      </c>
      <c r="C123" s="191">
        <v>24</v>
      </c>
      <c r="D123" s="191">
        <v>65</v>
      </c>
      <c r="E123" s="191">
        <v>75</v>
      </c>
      <c r="F123" s="191">
        <v>55</v>
      </c>
      <c r="G123" s="191">
        <v>47</v>
      </c>
      <c r="H123" s="191">
        <v>61</v>
      </c>
      <c r="I123" s="191">
        <v>52</v>
      </c>
      <c r="J123" s="191">
        <v>1</v>
      </c>
    </row>
    <row r="124" spans="1:10" ht="17.25" customHeight="1" thickBot="1">
      <c r="A124" s="45" t="s">
        <v>12</v>
      </c>
      <c r="B124" s="121" t="s">
        <v>13</v>
      </c>
      <c r="C124" s="191">
        <v>0</v>
      </c>
      <c r="D124" s="191">
        <v>205</v>
      </c>
      <c r="E124" s="191">
        <v>236</v>
      </c>
      <c r="F124" s="191">
        <v>275</v>
      </c>
      <c r="G124" s="191">
        <v>234</v>
      </c>
      <c r="H124" s="191">
        <v>208</v>
      </c>
      <c r="I124" s="191">
        <v>177</v>
      </c>
      <c r="J124" s="191">
        <v>4</v>
      </c>
    </row>
    <row r="125" spans="1:10" ht="17.25" customHeight="1" thickBot="1">
      <c r="A125" s="45" t="s">
        <v>14</v>
      </c>
      <c r="B125" s="121" t="s">
        <v>13</v>
      </c>
      <c r="C125" s="191">
        <v>0</v>
      </c>
      <c r="D125" s="191">
        <v>117</v>
      </c>
      <c r="E125" s="191">
        <v>135</v>
      </c>
      <c r="F125" s="191">
        <v>171</v>
      </c>
      <c r="G125" s="191">
        <v>145</v>
      </c>
      <c r="H125" s="191">
        <v>90</v>
      </c>
      <c r="I125" s="191">
        <v>77</v>
      </c>
      <c r="J125" s="191">
        <v>4</v>
      </c>
    </row>
    <row r="126" spans="1:10" ht="17.25" customHeight="1" thickBot="1">
      <c r="A126" s="45" t="s">
        <v>15</v>
      </c>
      <c r="B126" s="121" t="s">
        <v>11</v>
      </c>
      <c r="C126" s="191">
        <v>24</v>
      </c>
      <c r="D126" s="191">
        <v>21</v>
      </c>
      <c r="E126" s="191">
        <v>24</v>
      </c>
      <c r="F126" s="191">
        <v>26</v>
      </c>
      <c r="G126" s="191">
        <v>22</v>
      </c>
      <c r="H126" s="191">
        <v>29</v>
      </c>
      <c r="I126" s="191">
        <v>25</v>
      </c>
      <c r="J126" s="191">
        <v>1</v>
      </c>
    </row>
    <row r="127" spans="1:10" ht="17.25" customHeight="1" thickBot="1">
      <c r="A127" s="45" t="s">
        <v>16</v>
      </c>
      <c r="B127" s="121" t="s">
        <v>11</v>
      </c>
      <c r="C127" s="191">
        <v>24</v>
      </c>
      <c r="D127" s="191">
        <v>13</v>
      </c>
      <c r="E127" s="191">
        <v>15</v>
      </c>
      <c r="F127" s="191">
        <v>19</v>
      </c>
      <c r="G127" s="191">
        <v>16</v>
      </c>
      <c r="H127" s="191">
        <v>10</v>
      </c>
      <c r="I127" s="191">
        <v>9</v>
      </c>
      <c r="J127" s="191">
        <v>1</v>
      </c>
    </row>
    <row r="128" spans="1:10" ht="17.25" customHeight="1" thickBot="1">
      <c r="A128" s="45" t="s">
        <v>17</v>
      </c>
      <c r="B128" s="121" t="s">
        <v>11</v>
      </c>
      <c r="C128" s="191">
        <v>24</v>
      </c>
      <c r="D128" s="191">
        <v>0.94</v>
      </c>
      <c r="E128" s="191">
        <v>1.08</v>
      </c>
      <c r="F128" s="191">
        <v>1.04</v>
      </c>
      <c r="G128" s="191">
        <v>0.88</v>
      </c>
      <c r="H128" s="191">
        <v>1.1299999999999999</v>
      </c>
      <c r="I128" s="191">
        <v>0.96</v>
      </c>
      <c r="J128" s="191">
        <v>1</v>
      </c>
    </row>
    <row r="129" spans="1:10" ht="17.25" customHeight="1" thickBot="1">
      <c r="A129" s="45" t="s">
        <v>18</v>
      </c>
      <c r="B129" s="121" t="s">
        <v>11</v>
      </c>
      <c r="C129" s="191">
        <v>0</v>
      </c>
      <c r="D129" s="191">
        <v>0</v>
      </c>
      <c r="E129" s="191">
        <v>0</v>
      </c>
      <c r="F129" s="191">
        <v>0</v>
      </c>
      <c r="G129" s="191">
        <v>0</v>
      </c>
      <c r="H129" s="191">
        <v>0</v>
      </c>
      <c r="I129" s="191">
        <v>0</v>
      </c>
      <c r="J129" s="191">
        <v>7</v>
      </c>
    </row>
    <row r="130" spans="1:10" ht="17.25" customHeight="1" thickBot="1">
      <c r="A130" s="45" t="s">
        <v>19</v>
      </c>
      <c r="B130" s="121" t="s">
        <v>11</v>
      </c>
      <c r="C130" s="191">
        <v>0</v>
      </c>
      <c r="D130" s="191">
        <v>0</v>
      </c>
      <c r="E130" s="191">
        <v>0</v>
      </c>
      <c r="F130" s="191">
        <v>0</v>
      </c>
      <c r="G130" s="191">
        <v>0</v>
      </c>
      <c r="H130" s="191">
        <v>0</v>
      </c>
      <c r="I130" s="191">
        <v>0</v>
      </c>
      <c r="J130" s="191">
        <v>7</v>
      </c>
    </row>
    <row r="131" spans="1:10" ht="17.25" customHeight="1" thickBot="1">
      <c r="A131" s="45" t="s">
        <v>20</v>
      </c>
      <c r="B131" s="121" t="s">
        <v>11</v>
      </c>
      <c r="C131" s="191">
        <v>0</v>
      </c>
      <c r="D131" s="191">
        <v>0</v>
      </c>
      <c r="E131" s="191">
        <v>0</v>
      </c>
      <c r="F131" s="191">
        <v>0</v>
      </c>
      <c r="G131" s="191">
        <v>0</v>
      </c>
      <c r="H131" s="191">
        <v>0</v>
      </c>
      <c r="I131" s="191">
        <v>0</v>
      </c>
      <c r="J131" s="191">
        <v>7</v>
      </c>
    </row>
    <row r="132" spans="1:10" ht="17.25" customHeight="1" thickBot="1">
      <c r="A132" s="45" t="s">
        <v>21</v>
      </c>
      <c r="B132" s="121" t="s">
        <v>22</v>
      </c>
      <c r="C132" s="191">
        <v>2</v>
      </c>
      <c r="D132" s="191">
        <v>15.8</v>
      </c>
      <c r="E132" s="191">
        <v>18.2</v>
      </c>
      <c r="F132" s="191">
        <v>13.9</v>
      </c>
      <c r="G132" s="191">
        <v>11.8</v>
      </c>
      <c r="H132" s="191">
        <v>12.7</v>
      </c>
      <c r="I132" s="191">
        <v>10.8</v>
      </c>
      <c r="J132" s="191">
        <v>1</v>
      </c>
    </row>
    <row r="133" spans="1:10" ht="17.25" customHeight="1" thickBot="1">
      <c r="A133" s="45" t="s">
        <v>23</v>
      </c>
      <c r="B133" s="121" t="s">
        <v>22</v>
      </c>
      <c r="C133" s="191">
        <v>2</v>
      </c>
      <c r="D133" s="191">
        <v>1.9</v>
      </c>
      <c r="E133" s="191">
        <v>2.2000000000000002</v>
      </c>
      <c r="F133" s="191">
        <v>2.5</v>
      </c>
      <c r="G133" s="191">
        <v>2.1</v>
      </c>
      <c r="H133" s="191">
        <v>2.6</v>
      </c>
      <c r="I133" s="191">
        <v>2.2000000000000002</v>
      </c>
      <c r="J133" s="191">
        <v>1</v>
      </c>
    </row>
    <row r="134" spans="1:10" ht="17.25" customHeight="1" thickBot="1">
      <c r="A134" s="45" t="s">
        <v>24</v>
      </c>
      <c r="B134" s="121" t="s">
        <v>22</v>
      </c>
      <c r="C134" s="191">
        <v>2</v>
      </c>
      <c r="D134" s="191">
        <v>44</v>
      </c>
      <c r="E134" s="191">
        <v>51</v>
      </c>
      <c r="F134" s="191">
        <v>54</v>
      </c>
      <c r="G134" s="191">
        <v>46</v>
      </c>
      <c r="H134" s="191">
        <v>56</v>
      </c>
      <c r="I134" s="191">
        <v>48</v>
      </c>
      <c r="J134" s="191">
        <v>1</v>
      </c>
    </row>
    <row r="135" spans="1:10" ht="17.25" customHeight="1" thickBot="1">
      <c r="A135" s="45" t="s">
        <v>25</v>
      </c>
      <c r="B135" s="121" t="s">
        <v>22</v>
      </c>
      <c r="C135" s="191">
        <v>0</v>
      </c>
      <c r="D135" s="191">
        <v>0</v>
      </c>
      <c r="E135" s="191">
        <v>0</v>
      </c>
      <c r="F135" s="191">
        <v>0</v>
      </c>
      <c r="G135" s="191">
        <v>0</v>
      </c>
      <c r="H135" s="191">
        <v>0</v>
      </c>
      <c r="I135" s="191">
        <v>0</v>
      </c>
      <c r="J135" s="191">
        <v>7</v>
      </c>
    </row>
    <row r="136" spans="1:10" ht="17.25" customHeight="1" thickBot="1">
      <c r="A136" s="192" t="s">
        <v>26</v>
      </c>
      <c r="B136" s="121" t="s">
        <v>27</v>
      </c>
      <c r="C136" s="191">
        <v>0</v>
      </c>
      <c r="D136" s="191">
        <v>13.8</v>
      </c>
      <c r="E136" s="191">
        <v>15.9</v>
      </c>
      <c r="F136" s="191">
        <v>24.1</v>
      </c>
      <c r="G136" s="191">
        <v>20.5</v>
      </c>
      <c r="H136" s="191">
        <v>4.8</v>
      </c>
      <c r="I136" s="191">
        <v>4.0999999999999996</v>
      </c>
      <c r="J136" s="191">
        <v>4</v>
      </c>
    </row>
    <row r="137" spans="1:10" ht="17.25" customHeight="1" thickBot="1">
      <c r="A137" s="192" t="s">
        <v>28</v>
      </c>
      <c r="B137" s="121" t="s">
        <v>11</v>
      </c>
      <c r="C137" s="191">
        <v>0</v>
      </c>
      <c r="D137" s="191">
        <v>5.7</v>
      </c>
      <c r="E137" s="191">
        <v>6.6</v>
      </c>
      <c r="F137" s="191">
        <v>7.5</v>
      </c>
      <c r="G137" s="191">
        <v>6.4</v>
      </c>
      <c r="H137" s="191">
        <v>3.9</v>
      </c>
      <c r="I137" s="191">
        <v>3.3</v>
      </c>
      <c r="J137" s="191">
        <v>4</v>
      </c>
    </row>
    <row r="138" spans="1:10" ht="17.25" customHeight="1" thickBot="1">
      <c r="A138" s="192" t="s">
        <v>29</v>
      </c>
      <c r="B138" s="121" t="s">
        <v>22</v>
      </c>
      <c r="C138" s="191">
        <v>4</v>
      </c>
      <c r="D138" s="191">
        <v>61</v>
      </c>
      <c r="E138" s="191">
        <v>70</v>
      </c>
      <c r="F138" s="191">
        <v>81</v>
      </c>
      <c r="G138" s="191">
        <v>69</v>
      </c>
      <c r="H138" s="191">
        <v>80</v>
      </c>
      <c r="I138" s="191">
        <v>68</v>
      </c>
      <c r="J138" s="191">
        <v>1</v>
      </c>
    </row>
    <row r="139" spans="1:10" ht="17.25" customHeight="1" thickBot="1">
      <c r="A139" s="193" t="s">
        <v>30</v>
      </c>
      <c r="B139" s="121" t="s">
        <v>22</v>
      </c>
      <c r="C139" s="191">
        <v>2</v>
      </c>
      <c r="D139" s="191">
        <v>10</v>
      </c>
      <c r="E139" s="191">
        <v>12</v>
      </c>
      <c r="F139" s="191">
        <v>20</v>
      </c>
      <c r="G139" s="191">
        <v>17</v>
      </c>
      <c r="H139" s="191">
        <v>22</v>
      </c>
      <c r="I139" s="191">
        <v>19</v>
      </c>
      <c r="J139" s="191">
        <v>1</v>
      </c>
    </row>
    <row r="140" spans="1:10" ht="17.25" customHeight="1" thickBot="1">
      <c r="A140" s="193" t="s">
        <v>31</v>
      </c>
      <c r="B140" s="121" t="s">
        <v>22</v>
      </c>
      <c r="C140" s="191">
        <v>2</v>
      </c>
      <c r="D140" s="191">
        <v>187</v>
      </c>
      <c r="E140" s="191">
        <v>215</v>
      </c>
      <c r="F140" s="191">
        <v>212</v>
      </c>
      <c r="G140" s="191">
        <v>180</v>
      </c>
      <c r="H140" s="191">
        <v>226</v>
      </c>
      <c r="I140" s="191">
        <v>192</v>
      </c>
      <c r="J140" s="191">
        <v>1</v>
      </c>
    </row>
    <row r="141" spans="1:10" ht="17.25" customHeight="1" thickBot="1">
      <c r="A141" s="193" t="s">
        <v>32</v>
      </c>
      <c r="B141" s="121" t="s">
        <v>22</v>
      </c>
      <c r="C141" s="191">
        <v>2</v>
      </c>
      <c r="D141" s="191">
        <v>253</v>
      </c>
      <c r="E141" s="191">
        <v>291</v>
      </c>
      <c r="F141" s="191">
        <v>259</v>
      </c>
      <c r="G141" s="191">
        <v>220</v>
      </c>
      <c r="H141" s="191">
        <v>293</v>
      </c>
      <c r="I141" s="191">
        <v>249</v>
      </c>
      <c r="J141" s="191">
        <v>1</v>
      </c>
    </row>
    <row r="142" spans="1:10" ht="17.25" customHeight="1" thickBot="1">
      <c r="A142" s="193" t="s">
        <v>33</v>
      </c>
      <c r="B142" s="121" t="s">
        <v>22</v>
      </c>
      <c r="C142" s="191">
        <v>2</v>
      </c>
      <c r="D142" s="191">
        <v>3.3</v>
      </c>
      <c r="E142" s="191">
        <v>3.8</v>
      </c>
      <c r="F142" s="191">
        <v>4.0999999999999996</v>
      </c>
      <c r="G142" s="191">
        <v>3.5</v>
      </c>
      <c r="H142" s="191">
        <v>4.7</v>
      </c>
      <c r="I142" s="191">
        <v>4</v>
      </c>
      <c r="J142" s="191">
        <v>1</v>
      </c>
    </row>
    <row r="143" spans="1:10" ht="17.25" customHeight="1" thickBot="1">
      <c r="A143" s="193" t="s">
        <v>34</v>
      </c>
      <c r="B143" s="121" t="s">
        <v>35</v>
      </c>
      <c r="C143" s="191">
        <v>2</v>
      </c>
      <c r="D143" s="191">
        <v>19</v>
      </c>
      <c r="E143" s="191">
        <v>22</v>
      </c>
      <c r="F143" s="191">
        <v>24</v>
      </c>
      <c r="G143" s="191">
        <v>20</v>
      </c>
      <c r="H143" s="191">
        <v>27</v>
      </c>
      <c r="I143" s="191">
        <v>23</v>
      </c>
      <c r="J143" s="191">
        <v>1</v>
      </c>
    </row>
    <row r="144" spans="1:10" ht="17.25" customHeight="1" thickBot="1">
      <c r="A144" s="193" t="s">
        <v>36</v>
      </c>
      <c r="B144" s="121" t="s">
        <v>22</v>
      </c>
      <c r="C144" s="191">
        <v>1</v>
      </c>
      <c r="D144" s="191">
        <v>0.05</v>
      </c>
      <c r="E144" s="191">
        <v>0.06</v>
      </c>
      <c r="F144" s="191">
        <v>0.06</v>
      </c>
      <c r="G144" s="191">
        <v>0.05</v>
      </c>
      <c r="H144" s="191">
        <v>0.06</v>
      </c>
      <c r="I144" s="191">
        <v>0.05</v>
      </c>
      <c r="J144" s="191">
        <v>1</v>
      </c>
    </row>
    <row r="145" spans="1:10" ht="17.25" customHeight="1" thickBot="1">
      <c r="A145" s="193" t="s">
        <v>37</v>
      </c>
      <c r="B145" s="121" t="s">
        <v>22</v>
      </c>
      <c r="C145" s="191">
        <v>4</v>
      </c>
      <c r="D145" s="191">
        <v>0.18</v>
      </c>
      <c r="E145" s="191">
        <v>0.21</v>
      </c>
      <c r="F145" s="191">
        <v>0.19</v>
      </c>
      <c r="G145" s="191">
        <v>0.16</v>
      </c>
      <c r="H145" s="191">
        <v>0.21</v>
      </c>
      <c r="I145" s="191">
        <v>0.18</v>
      </c>
      <c r="J145" s="191">
        <v>1</v>
      </c>
    </row>
    <row r="146" spans="1:10" ht="17.25" customHeight="1" thickBot="1">
      <c r="A146" s="193" t="s">
        <v>38</v>
      </c>
      <c r="B146" s="121" t="s">
        <v>22</v>
      </c>
      <c r="C146" s="191">
        <v>4</v>
      </c>
      <c r="D146" s="191">
        <v>6.3</v>
      </c>
      <c r="E146" s="191">
        <v>7.2</v>
      </c>
      <c r="F146" s="191">
        <v>6.7</v>
      </c>
      <c r="G146" s="191">
        <v>5.7</v>
      </c>
      <c r="H146" s="191">
        <v>7.5</v>
      </c>
      <c r="I146" s="191">
        <v>6.4</v>
      </c>
      <c r="J146" s="191">
        <v>1</v>
      </c>
    </row>
    <row r="147" spans="1:10" ht="17.25" customHeight="1" thickBot="1">
      <c r="A147" s="193" t="s">
        <v>39</v>
      </c>
      <c r="B147" s="121" t="s">
        <v>22</v>
      </c>
      <c r="C147" s="191">
        <v>4</v>
      </c>
      <c r="D147" s="191">
        <v>0.34</v>
      </c>
      <c r="E147" s="191">
        <v>0.39</v>
      </c>
      <c r="F147" s="191">
        <v>0.31</v>
      </c>
      <c r="G147" s="191">
        <v>0.26</v>
      </c>
      <c r="H147" s="191">
        <v>0.32</v>
      </c>
      <c r="I147" s="191">
        <v>0.27</v>
      </c>
      <c r="J147" s="191">
        <v>1</v>
      </c>
    </row>
    <row r="148" spans="1:10" ht="17.25" customHeight="1" thickBot="1">
      <c r="A148" s="193" t="s">
        <v>40</v>
      </c>
      <c r="B148" s="121" t="s">
        <v>22</v>
      </c>
      <c r="C148" s="191">
        <v>4</v>
      </c>
      <c r="D148" s="191">
        <v>0.54</v>
      </c>
      <c r="E148" s="191">
        <v>0.62</v>
      </c>
      <c r="F148" s="191">
        <v>0.64</v>
      </c>
      <c r="G148" s="191">
        <v>0.54</v>
      </c>
      <c r="H148" s="191">
        <v>0.71</v>
      </c>
      <c r="I148" s="191">
        <v>0.6</v>
      </c>
      <c r="J148" s="191">
        <v>1</v>
      </c>
    </row>
    <row r="149" spans="1:10" ht="17.25" customHeight="1" thickBot="1">
      <c r="A149" s="193" t="s">
        <v>41</v>
      </c>
      <c r="B149" s="121" t="s">
        <v>35</v>
      </c>
      <c r="C149" s="191">
        <v>4</v>
      </c>
      <c r="D149" s="191">
        <v>1.6</v>
      </c>
      <c r="E149" s="191">
        <v>1.8</v>
      </c>
      <c r="F149" s="191">
        <v>1.8</v>
      </c>
      <c r="G149" s="191">
        <v>1.5</v>
      </c>
      <c r="H149" s="191">
        <v>1.9</v>
      </c>
      <c r="I149" s="191">
        <v>1.6</v>
      </c>
      <c r="J149" s="191">
        <v>1</v>
      </c>
    </row>
    <row r="150" spans="1:10" ht="32.25" customHeight="1">
      <c r="A150" s="242" t="s">
        <v>225</v>
      </c>
      <c r="B150" s="242"/>
      <c r="C150" s="242"/>
      <c r="D150" s="242"/>
      <c r="E150" s="242"/>
      <c r="F150" s="242"/>
      <c r="G150" s="242"/>
      <c r="H150" s="242"/>
      <c r="I150" s="242"/>
      <c r="J150" s="242"/>
    </row>
    <row r="151" spans="1:10" ht="19.5" customHeight="1">
      <c r="A151" s="216" t="s">
        <v>224</v>
      </c>
      <c r="B151" s="216"/>
      <c r="C151" s="216"/>
      <c r="D151" s="216"/>
      <c r="E151" s="216"/>
      <c r="F151" s="216"/>
      <c r="G151" s="216"/>
      <c r="H151" s="216"/>
      <c r="I151" s="216"/>
      <c r="J151" s="216"/>
    </row>
    <row r="152" spans="1:10" ht="17.25" customHeight="1">
      <c r="J152" s="152">
        <v>44</v>
      </c>
    </row>
  </sheetData>
  <mergeCells count="70">
    <mergeCell ref="A74:J74"/>
    <mergeCell ref="A75:J75"/>
    <mergeCell ref="A112:J112"/>
    <mergeCell ref="A150:J150"/>
    <mergeCell ref="A151:J151"/>
    <mergeCell ref="A118:J118"/>
    <mergeCell ref="D119:G119"/>
    <mergeCell ref="H119:I119"/>
    <mergeCell ref="A120:A121"/>
    <mergeCell ref="B120:B121"/>
    <mergeCell ref="C120:C121"/>
    <mergeCell ref="D120:E121"/>
    <mergeCell ref="F120:G120"/>
    <mergeCell ref="H120:I120"/>
    <mergeCell ref="A116:J116"/>
    <mergeCell ref="J120:J121"/>
    <mergeCell ref="F121:G121"/>
    <mergeCell ref="H121:I121"/>
    <mergeCell ref="A82:A83"/>
    <mergeCell ref="B82:B83"/>
    <mergeCell ref="C82:C83"/>
    <mergeCell ref="D82:E83"/>
    <mergeCell ref="F82:G82"/>
    <mergeCell ref="A117:J117"/>
    <mergeCell ref="J82:J83"/>
    <mergeCell ref="F83:G83"/>
    <mergeCell ref="H83:I83"/>
    <mergeCell ref="A113:J113"/>
    <mergeCell ref="A115:J115"/>
    <mergeCell ref="H82:I82"/>
    <mergeCell ref="A77:J77"/>
    <mergeCell ref="A78:J78"/>
    <mergeCell ref="A79:J79"/>
    <mergeCell ref="A80:J80"/>
    <mergeCell ref="D81:G81"/>
    <mergeCell ref="H81:I81"/>
    <mergeCell ref="A4:J4"/>
    <mergeCell ref="A1:J1"/>
    <mergeCell ref="A2:J2"/>
    <mergeCell ref="A3:J3"/>
    <mergeCell ref="A40:J40"/>
    <mergeCell ref="D5:G5"/>
    <mergeCell ref="H5:I5"/>
    <mergeCell ref="A6:A7"/>
    <mergeCell ref="B6:B7"/>
    <mergeCell ref="C6:C7"/>
    <mergeCell ref="D6:E6"/>
    <mergeCell ref="D7:E7"/>
    <mergeCell ref="F6:G6"/>
    <mergeCell ref="F7:G7"/>
    <mergeCell ref="H6:I6"/>
    <mergeCell ref="H7:I7"/>
    <mergeCell ref="J6:J7"/>
    <mergeCell ref="A39:J39"/>
    <mergeCell ref="A36:J36"/>
    <mergeCell ref="A37:J37"/>
    <mergeCell ref="A41:J41"/>
    <mergeCell ref="A42:J42"/>
    <mergeCell ref="D43:G43"/>
    <mergeCell ref="H43:I43"/>
    <mergeCell ref="H44:I44"/>
    <mergeCell ref="H45:I45"/>
    <mergeCell ref="J44:J45"/>
    <mergeCell ref="A44:A45"/>
    <mergeCell ref="B44:B45"/>
    <mergeCell ref="C44:C45"/>
    <mergeCell ref="D44:E44"/>
    <mergeCell ref="D45:E45"/>
    <mergeCell ref="F44:G44"/>
    <mergeCell ref="F45:G45"/>
  </mergeCells>
  <hyperlinks>
    <hyperlink ref="J81" location="_ftn1" display="_ftn1"/>
    <hyperlink ref="J119" location="_ftn1" display="_ftn1"/>
  </hyperlinks>
  <pageMargins left="0.35" right="0.25" top="0.5" bottom="0.25" header="0.25" footer="0.5"/>
  <pageSetup scale="95" orientation="portrait" r:id="rId1"/>
  <headerFooter scaleWithDoc="0" alignWithMargins="0"/>
  <rowBreaks count="3" manualBreakCount="3">
    <brk id="38" max="16383" man="1"/>
    <brk id="76" max="16383" man="1"/>
    <brk id="114" max="16383" man="1"/>
  </rowBreaks>
  <colBreaks count="1" manualBreakCount="1">
    <brk id="10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>
  <dimension ref="A1:U77"/>
  <sheetViews>
    <sheetView view="pageLayout" zoomScaleSheetLayoutView="100" workbookViewId="0">
      <selection activeCell="A2" sqref="A2:J2"/>
    </sheetView>
  </sheetViews>
  <sheetFormatPr defaultRowHeight="13.2"/>
  <cols>
    <col min="1" max="1" width="26" customWidth="1"/>
    <col min="3" max="3" width="9.109375" style="62" customWidth="1"/>
    <col min="11" max="11" width="2.33203125" customWidth="1"/>
    <col min="12" max="12" width="25.88671875" customWidth="1"/>
    <col min="21" max="21" width="10.44140625" customWidth="1"/>
  </cols>
  <sheetData>
    <row r="1" spans="1:21" ht="13.8" thickBot="1"/>
    <row r="2" spans="1:21" ht="23.25" customHeight="1">
      <c r="A2" s="311" t="s">
        <v>147</v>
      </c>
      <c r="B2" s="312"/>
      <c r="C2" s="312"/>
      <c r="D2" s="312"/>
      <c r="E2" s="312"/>
      <c r="F2" s="312"/>
      <c r="G2" s="312"/>
      <c r="H2" s="312"/>
      <c r="I2" s="312"/>
      <c r="J2" s="313"/>
      <c r="L2" s="301" t="s">
        <v>177</v>
      </c>
      <c r="M2" s="302"/>
      <c r="N2" s="302"/>
      <c r="O2" s="302"/>
      <c r="P2" s="302"/>
      <c r="Q2" s="302"/>
      <c r="R2" s="302"/>
      <c r="S2" s="302"/>
      <c r="T2" s="302"/>
      <c r="U2" s="303"/>
    </row>
    <row r="3" spans="1:21" ht="18.75" customHeight="1">
      <c r="A3" s="314" t="s">
        <v>180</v>
      </c>
      <c r="B3" s="315"/>
      <c r="C3" s="315"/>
      <c r="D3" s="315"/>
      <c r="E3" s="315"/>
      <c r="F3" s="315"/>
      <c r="G3" s="315"/>
      <c r="H3" s="315"/>
      <c r="I3" s="315"/>
      <c r="J3" s="316"/>
      <c r="L3" s="306" t="s">
        <v>180</v>
      </c>
      <c r="M3" s="307"/>
      <c r="N3" s="307"/>
      <c r="O3" s="307"/>
      <c r="P3" s="307"/>
      <c r="Q3" s="307"/>
      <c r="R3" s="307"/>
      <c r="S3" s="307"/>
      <c r="T3" s="307"/>
      <c r="U3" s="308"/>
    </row>
    <row r="4" spans="1:21" ht="30.75" customHeight="1">
      <c r="A4" s="246" t="s">
        <v>228</v>
      </c>
      <c r="B4" s="247"/>
      <c r="C4" s="247"/>
      <c r="D4" s="247"/>
      <c r="E4" s="247"/>
      <c r="F4" s="247"/>
      <c r="G4" s="247"/>
      <c r="H4" s="247"/>
      <c r="I4" s="247"/>
      <c r="J4" s="248"/>
      <c r="L4" s="298" t="s">
        <v>181</v>
      </c>
      <c r="M4" s="307"/>
      <c r="N4" s="307"/>
      <c r="O4" s="307"/>
      <c r="P4" s="307"/>
      <c r="Q4" s="307"/>
      <c r="R4" s="307"/>
      <c r="S4" s="307"/>
      <c r="T4" s="307"/>
      <c r="U4" s="308"/>
    </row>
    <row r="5" spans="1:21" ht="14.4" thickBot="1">
      <c r="A5" s="317" t="s">
        <v>229</v>
      </c>
      <c r="B5" s="318"/>
      <c r="C5" s="318"/>
      <c r="D5" s="318"/>
      <c r="E5" s="318"/>
      <c r="F5" s="318"/>
      <c r="G5" s="318"/>
      <c r="H5" s="318"/>
      <c r="I5" s="318"/>
      <c r="J5" s="319"/>
      <c r="L5" s="286" t="s">
        <v>182</v>
      </c>
      <c r="M5" s="309"/>
      <c r="N5" s="309"/>
      <c r="O5" s="309"/>
      <c r="P5" s="309"/>
      <c r="Q5" s="309"/>
      <c r="R5" s="309"/>
      <c r="S5" s="309"/>
      <c r="T5" s="309"/>
      <c r="U5" s="310"/>
    </row>
    <row r="6" spans="1:21" ht="30" customHeight="1" thickBot="1">
      <c r="A6" s="30" t="s">
        <v>0</v>
      </c>
      <c r="B6" s="31" t="s">
        <v>1</v>
      </c>
      <c r="C6" s="31" t="s">
        <v>126</v>
      </c>
      <c r="D6" s="208" t="s">
        <v>2</v>
      </c>
      <c r="E6" s="209"/>
      <c r="F6" s="209"/>
      <c r="G6" s="210"/>
      <c r="H6" s="208" t="s">
        <v>3</v>
      </c>
      <c r="I6" s="210"/>
      <c r="J6" s="22" t="s">
        <v>51</v>
      </c>
      <c r="L6" s="80" t="s">
        <v>0</v>
      </c>
      <c r="M6" s="103" t="s">
        <v>1</v>
      </c>
      <c r="N6" s="31" t="s">
        <v>126</v>
      </c>
      <c r="O6" s="295" t="s">
        <v>2</v>
      </c>
      <c r="P6" s="296"/>
      <c r="Q6" s="296"/>
      <c r="R6" s="297"/>
      <c r="S6" s="295" t="s">
        <v>3</v>
      </c>
      <c r="T6" s="297"/>
      <c r="U6" s="97" t="s">
        <v>227</v>
      </c>
    </row>
    <row r="7" spans="1:21" ht="15.6">
      <c r="A7" s="202"/>
      <c r="B7" s="213"/>
      <c r="C7" s="219"/>
      <c r="D7" s="204" t="s">
        <v>4</v>
      </c>
      <c r="E7" s="205"/>
      <c r="F7" s="204" t="s">
        <v>5</v>
      </c>
      <c r="G7" s="205"/>
      <c r="H7" s="204" t="s">
        <v>5</v>
      </c>
      <c r="I7" s="205"/>
      <c r="J7" s="218"/>
      <c r="L7" s="202"/>
      <c r="M7" s="213"/>
      <c r="N7" s="202"/>
      <c r="O7" s="289" t="s">
        <v>4</v>
      </c>
      <c r="P7" s="290"/>
      <c r="Q7" s="289" t="s">
        <v>5</v>
      </c>
      <c r="R7" s="290"/>
      <c r="S7" s="289" t="s">
        <v>5</v>
      </c>
      <c r="T7" s="290"/>
      <c r="U7" s="293"/>
    </row>
    <row r="8" spans="1:21" ht="16.2" thickBot="1">
      <c r="A8" s="203"/>
      <c r="B8" s="214"/>
      <c r="C8" s="220"/>
      <c r="D8" s="206"/>
      <c r="E8" s="207"/>
      <c r="F8" s="206" t="s">
        <v>44</v>
      </c>
      <c r="G8" s="207"/>
      <c r="H8" s="206" t="s">
        <v>44</v>
      </c>
      <c r="I8" s="207"/>
      <c r="J8" s="212"/>
      <c r="L8" s="203"/>
      <c r="M8" s="214"/>
      <c r="N8" s="203"/>
      <c r="O8" s="291"/>
      <c r="P8" s="292"/>
      <c r="Q8" s="291" t="s">
        <v>6</v>
      </c>
      <c r="R8" s="292"/>
      <c r="S8" s="291" t="s">
        <v>6</v>
      </c>
      <c r="T8" s="292"/>
      <c r="U8" s="294"/>
    </row>
    <row r="9" spans="1:21" ht="16.2" thickBot="1">
      <c r="A9" s="43"/>
      <c r="B9" s="49"/>
      <c r="C9" s="60"/>
      <c r="D9" s="43" t="s">
        <v>7</v>
      </c>
      <c r="E9" s="43" t="s">
        <v>8</v>
      </c>
      <c r="F9" s="43" t="s">
        <v>7</v>
      </c>
      <c r="G9" s="43" t="s">
        <v>9</v>
      </c>
      <c r="H9" s="43" t="s">
        <v>7</v>
      </c>
      <c r="I9" s="43" t="s">
        <v>9</v>
      </c>
      <c r="J9" s="50"/>
      <c r="L9" s="81"/>
      <c r="M9" s="81"/>
      <c r="N9" s="81"/>
      <c r="O9" s="81" t="s">
        <v>7</v>
      </c>
      <c r="P9" s="81" t="s">
        <v>8</v>
      </c>
      <c r="Q9" s="81" t="s">
        <v>7</v>
      </c>
      <c r="R9" s="81" t="s">
        <v>9</v>
      </c>
      <c r="S9" s="81" t="s">
        <v>7</v>
      </c>
      <c r="T9" s="81" t="s">
        <v>9</v>
      </c>
      <c r="U9" s="81"/>
    </row>
    <row r="10" spans="1:21" ht="20.100000000000001" customHeight="1" thickTop="1" thickBot="1">
      <c r="A10" s="28" t="s">
        <v>10</v>
      </c>
      <c r="B10" s="23" t="s">
        <v>11</v>
      </c>
      <c r="C10" s="58" t="s">
        <v>148</v>
      </c>
      <c r="D10" s="69">
        <v>69.290000000000006</v>
      </c>
      <c r="E10" s="69">
        <f>D10*1.15</f>
        <v>79.683499999999995</v>
      </c>
      <c r="F10" s="69">
        <v>60.72</v>
      </c>
      <c r="G10" s="69">
        <f>F10*0.85</f>
        <v>51.611999999999995</v>
      </c>
      <c r="H10" s="69">
        <v>62.79</v>
      </c>
      <c r="I10" s="69">
        <f>H10*0.85</f>
        <v>53.371499999999997</v>
      </c>
      <c r="J10" s="56" t="s">
        <v>47</v>
      </c>
      <c r="L10" s="82" t="s">
        <v>10</v>
      </c>
      <c r="M10" s="83" t="s">
        <v>11</v>
      </c>
      <c r="N10" s="100" t="s">
        <v>185</v>
      </c>
      <c r="O10" s="84">
        <v>73</v>
      </c>
      <c r="P10" s="85">
        <f>O10*1.15</f>
        <v>83.949999999999989</v>
      </c>
      <c r="Q10" s="84">
        <v>66</v>
      </c>
      <c r="R10" s="84">
        <f>Q10*0.85</f>
        <v>56.1</v>
      </c>
      <c r="S10" s="84">
        <v>64</v>
      </c>
      <c r="T10" s="84">
        <f>S10*0.85</f>
        <v>54.4</v>
      </c>
      <c r="U10" s="100" t="s">
        <v>131</v>
      </c>
    </row>
    <row r="11" spans="1:21" ht="20.100000000000001" customHeight="1" thickBot="1">
      <c r="A11" s="45" t="s">
        <v>12</v>
      </c>
      <c r="B11" s="46" t="s">
        <v>13</v>
      </c>
      <c r="C11" s="61" t="s">
        <v>123</v>
      </c>
      <c r="D11" s="71">
        <v>164</v>
      </c>
      <c r="E11" s="71">
        <f t="shared" ref="E11:E36" si="0">D11*1.15</f>
        <v>188.6</v>
      </c>
      <c r="F11" s="71">
        <v>201</v>
      </c>
      <c r="G11" s="71">
        <f t="shared" ref="G11:G36" si="1">F11*0.85</f>
        <v>170.85</v>
      </c>
      <c r="H11" s="71">
        <v>177</v>
      </c>
      <c r="I11" s="71">
        <f t="shared" ref="I11:I36" si="2">H11*0.85</f>
        <v>150.44999999999999</v>
      </c>
      <c r="J11" s="57" t="s">
        <v>48</v>
      </c>
      <c r="L11" s="86" t="s">
        <v>12</v>
      </c>
      <c r="M11" s="87" t="s">
        <v>13</v>
      </c>
      <c r="N11" s="88">
        <v>0</v>
      </c>
      <c r="O11" s="89">
        <v>120</v>
      </c>
      <c r="P11" s="85">
        <f t="shared" ref="P11:Q36" si="3">O11*1.15</f>
        <v>138</v>
      </c>
      <c r="Q11" s="89">
        <v>162</v>
      </c>
      <c r="R11" s="84">
        <f t="shared" ref="R11:R36" si="4">Q11*0.85</f>
        <v>137.69999999999999</v>
      </c>
      <c r="S11" s="89">
        <v>162</v>
      </c>
      <c r="T11" s="84">
        <f t="shared" ref="T11:T36" si="5">S11*0.85</f>
        <v>137.69999999999999</v>
      </c>
      <c r="U11" s="100" t="s">
        <v>48</v>
      </c>
    </row>
    <row r="12" spans="1:21" ht="20.100000000000001" customHeight="1" thickBot="1">
      <c r="A12" s="45" t="s">
        <v>14</v>
      </c>
      <c r="B12" s="46" t="s">
        <v>13</v>
      </c>
      <c r="C12" s="61" t="s">
        <v>123</v>
      </c>
      <c r="D12" s="71">
        <f>D14*9</f>
        <v>69.12</v>
      </c>
      <c r="E12" s="71">
        <f t="shared" si="0"/>
        <v>79.488</v>
      </c>
      <c r="F12" s="71">
        <f>F14*9</f>
        <v>69.570000000000007</v>
      </c>
      <c r="G12" s="71">
        <f t="shared" si="1"/>
        <v>59.134500000000003</v>
      </c>
      <c r="H12" s="71">
        <f>H14*9</f>
        <v>41.85</v>
      </c>
      <c r="I12" s="71">
        <f t="shared" si="2"/>
        <v>35.572499999999998</v>
      </c>
      <c r="J12" s="57" t="s">
        <v>48</v>
      </c>
      <c r="L12" s="86" t="s">
        <v>14</v>
      </c>
      <c r="M12" s="87" t="s">
        <v>13</v>
      </c>
      <c r="N12" s="88">
        <v>0</v>
      </c>
      <c r="O12" s="89">
        <v>27</v>
      </c>
      <c r="P12" s="85">
        <f t="shared" si="3"/>
        <v>31.049999999999997</v>
      </c>
      <c r="Q12" s="89">
        <v>35</v>
      </c>
      <c r="R12" s="84">
        <f t="shared" si="4"/>
        <v>29.75</v>
      </c>
      <c r="S12" s="89">
        <f>S14*9</f>
        <v>33.93</v>
      </c>
      <c r="T12" s="84">
        <f t="shared" si="5"/>
        <v>28.840499999999999</v>
      </c>
      <c r="U12" s="100" t="s">
        <v>48</v>
      </c>
    </row>
    <row r="13" spans="1:21" ht="20.100000000000001" customHeight="1" thickBot="1">
      <c r="A13" s="45" t="s">
        <v>15</v>
      </c>
      <c r="B13" s="46" t="s">
        <v>11</v>
      </c>
      <c r="C13" s="58" t="s">
        <v>148</v>
      </c>
      <c r="D13" s="71">
        <v>22.18</v>
      </c>
      <c r="E13" s="71">
        <f t="shared" si="0"/>
        <v>25.506999999999998</v>
      </c>
      <c r="F13" s="71">
        <v>30.63</v>
      </c>
      <c r="G13" s="71">
        <f t="shared" si="1"/>
        <v>26.035499999999999</v>
      </c>
      <c r="H13" s="71">
        <v>31.61</v>
      </c>
      <c r="I13" s="71">
        <f t="shared" si="2"/>
        <v>26.868499999999997</v>
      </c>
      <c r="J13" s="57" t="s">
        <v>47</v>
      </c>
      <c r="L13" s="86" t="s">
        <v>15</v>
      </c>
      <c r="M13" s="87" t="s">
        <v>11</v>
      </c>
      <c r="N13" s="100" t="s">
        <v>185</v>
      </c>
      <c r="O13" s="89">
        <v>23</v>
      </c>
      <c r="P13" s="85">
        <f t="shared" si="3"/>
        <v>26.45</v>
      </c>
      <c r="Q13" s="89">
        <v>30</v>
      </c>
      <c r="R13" s="84">
        <f t="shared" si="4"/>
        <v>25.5</v>
      </c>
      <c r="S13" s="89">
        <v>30</v>
      </c>
      <c r="T13" s="84">
        <f t="shared" si="5"/>
        <v>25.5</v>
      </c>
      <c r="U13" s="100" t="s">
        <v>131</v>
      </c>
    </row>
    <row r="14" spans="1:21" ht="20.100000000000001" customHeight="1" thickBot="1">
      <c r="A14" s="45" t="s">
        <v>16</v>
      </c>
      <c r="B14" s="46" t="s">
        <v>11</v>
      </c>
      <c r="C14" s="58" t="s">
        <v>148</v>
      </c>
      <c r="D14" s="71">
        <v>7.68</v>
      </c>
      <c r="E14" s="71">
        <f t="shared" si="0"/>
        <v>8.831999999999999</v>
      </c>
      <c r="F14" s="71">
        <v>7.73</v>
      </c>
      <c r="G14" s="71">
        <f t="shared" si="1"/>
        <v>6.5705</v>
      </c>
      <c r="H14" s="71">
        <v>4.6500000000000004</v>
      </c>
      <c r="I14" s="71">
        <f t="shared" si="2"/>
        <v>3.9525000000000001</v>
      </c>
      <c r="J14" s="57" t="s">
        <v>47</v>
      </c>
      <c r="L14" s="86" t="s">
        <v>16</v>
      </c>
      <c r="M14" s="87" t="s">
        <v>11</v>
      </c>
      <c r="N14" s="100" t="s">
        <v>185</v>
      </c>
      <c r="O14" s="90">
        <v>2.85</v>
      </c>
      <c r="P14" s="91">
        <f t="shared" si="3"/>
        <v>3.2774999999999999</v>
      </c>
      <c r="Q14" s="90">
        <v>3.85</v>
      </c>
      <c r="R14" s="99">
        <f t="shared" si="4"/>
        <v>3.2725</v>
      </c>
      <c r="S14" s="90">
        <v>3.77</v>
      </c>
      <c r="T14" s="99">
        <f t="shared" si="5"/>
        <v>3.2044999999999999</v>
      </c>
      <c r="U14" s="100" t="s">
        <v>131</v>
      </c>
    </row>
    <row r="15" spans="1:21" ht="20.100000000000001" customHeight="1" thickBot="1">
      <c r="A15" s="45" t="s">
        <v>17</v>
      </c>
      <c r="B15" s="46" t="s">
        <v>11</v>
      </c>
      <c r="C15" s="58" t="s">
        <v>148</v>
      </c>
      <c r="D15" s="72">
        <v>1.08</v>
      </c>
      <c r="E15" s="72">
        <f t="shared" si="0"/>
        <v>1.242</v>
      </c>
      <c r="F15" s="72">
        <v>1.1399999999999999</v>
      </c>
      <c r="G15" s="72">
        <f t="shared" si="1"/>
        <v>0.96899999999999986</v>
      </c>
      <c r="H15" s="72">
        <v>1.17</v>
      </c>
      <c r="I15" s="72">
        <f t="shared" si="2"/>
        <v>0.99449999999999994</v>
      </c>
      <c r="J15" s="57" t="s">
        <v>47</v>
      </c>
      <c r="L15" s="86" t="s">
        <v>17</v>
      </c>
      <c r="M15" s="87" t="s">
        <v>11</v>
      </c>
      <c r="N15" s="100" t="s">
        <v>185</v>
      </c>
      <c r="O15" s="90">
        <v>1.1100000000000001</v>
      </c>
      <c r="P15" s="91">
        <f t="shared" si="3"/>
        <v>1.2765</v>
      </c>
      <c r="Q15" s="90">
        <v>1.25</v>
      </c>
      <c r="R15" s="99">
        <f t="shared" si="4"/>
        <v>1.0625</v>
      </c>
      <c r="S15" s="90">
        <v>1.29</v>
      </c>
      <c r="T15" s="99">
        <f t="shared" si="5"/>
        <v>1.0965</v>
      </c>
      <c r="U15" s="100" t="s">
        <v>131</v>
      </c>
    </row>
    <row r="16" spans="1:21" ht="20.100000000000001" customHeight="1" thickBot="1">
      <c r="A16" s="45" t="s">
        <v>18</v>
      </c>
      <c r="B16" s="46" t="s">
        <v>11</v>
      </c>
      <c r="C16" s="61" t="s">
        <v>123</v>
      </c>
      <c r="D16" s="4">
        <v>0</v>
      </c>
      <c r="E16" s="4">
        <f t="shared" si="0"/>
        <v>0</v>
      </c>
      <c r="F16" s="4">
        <v>0</v>
      </c>
      <c r="G16" s="4">
        <f t="shared" si="1"/>
        <v>0</v>
      </c>
      <c r="H16" s="4">
        <v>0</v>
      </c>
      <c r="I16" s="4">
        <f t="shared" si="2"/>
        <v>0</v>
      </c>
      <c r="J16" s="2">
        <v>7</v>
      </c>
      <c r="L16" s="86" t="s">
        <v>18</v>
      </c>
      <c r="M16" s="87" t="s">
        <v>11</v>
      </c>
      <c r="N16" s="88">
        <v>0</v>
      </c>
      <c r="O16" s="92">
        <v>0</v>
      </c>
      <c r="P16" s="85">
        <f t="shared" si="3"/>
        <v>0</v>
      </c>
      <c r="Q16" s="92">
        <v>0</v>
      </c>
      <c r="R16" s="84">
        <f t="shared" si="4"/>
        <v>0</v>
      </c>
      <c r="S16" s="92">
        <v>0</v>
      </c>
      <c r="T16" s="84">
        <f t="shared" si="5"/>
        <v>0</v>
      </c>
      <c r="U16" s="100" t="s">
        <v>183</v>
      </c>
    </row>
    <row r="17" spans="1:21" ht="20.100000000000001" customHeight="1" thickBot="1">
      <c r="A17" s="45" t="s">
        <v>19</v>
      </c>
      <c r="B17" s="46" t="s">
        <v>11</v>
      </c>
      <c r="C17" s="61" t="s">
        <v>123</v>
      </c>
      <c r="D17" s="4">
        <v>0</v>
      </c>
      <c r="E17" s="4">
        <f t="shared" si="0"/>
        <v>0</v>
      </c>
      <c r="F17" s="4">
        <v>0</v>
      </c>
      <c r="G17" s="4">
        <f t="shared" si="1"/>
        <v>0</v>
      </c>
      <c r="H17" s="4">
        <v>0</v>
      </c>
      <c r="I17" s="4">
        <f t="shared" si="2"/>
        <v>0</v>
      </c>
      <c r="J17" s="2">
        <v>7</v>
      </c>
      <c r="L17" s="86" t="s">
        <v>19</v>
      </c>
      <c r="M17" s="87" t="s">
        <v>11</v>
      </c>
      <c r="N17" s="88">
        <v>0</v>
      </c>
      <c r="O17" s="92">
        <v>0</v>
      </c>
      <c r="P17" s="85">
        <f t="shared" si="3"/>
        <v>0</v>
      </c>
      <c r="Q17" s="92">
        <v>0</v>
      </c>
      <c r="R17" s="84">
        <f t="shared" si="4"/>
        <v>0</v>
      </c>
      <c r="S17" s="92">
        <v>0</v>
      </c>
      <c r="T17" s="84">
        <f t="shared" si="5"/>
        <v>0</v>
      </c>
      <c r="U17" s="93">
        <v>7</v>
      </c>
    </row>
    <row r="18" spans="1:21" ht="20.100000000000001" customHeight="1" thickBot="1">
      <c r="A18" s="45" t="s">
        <v>20</v>
      </c>
      <c r="B18" s="46" t="s">
        <v>11</v>
      </c>
      <c r="C18" s="61" t="s">
        <v>123</v>
      </c>
      <c r="D18" s="4">
        <v>0</v>
      </c>
      <c r="E18" s="4">
        <f t="shared" si="0"/>
        <v>0</v>
      </c>
      <c r="F18" s="4">
        <v>0</v>
      </c>
      <c r="G18" s="4">
        <f t="shared" si="1"/>
        <v>0</v>
      </c>
      <c r="H18" s="4">
        <v>0</v>
      </c>
      <c r="I18" s="4">
        <f t="shared" si="2"/>
        <v>0</v>
      </c>
      <c r="J18" s="2">
        <v>7</v>
      </c>
      <c r="L18" s="86" t="s">
        <v>20</v>
      </c>
      <c r="M18" s="87" t="s">
        <v>11</v>
      </c>
      <c r="N18" s="88">
        <v>0</v>
      </c>
      <c r="O18" s="92">
        <v>0</v>
      </c>
      <c r="P18" s="85">
        <f t="shared" si="3"/>
        <v>0</v>
      </c>
      <c r="Q18" s="92">
        <v>0</v>
      </c>
      <c r="R18" s="84">
        <f t="shared" si="4"/>
        <v>0</v>
      </c>
      <c r="S18" s="92">
        <v>0</v>
      </c>
      <c r="T18" s="84">
        <f t="shared" si="5"/>
        <v>0</v>
      </c>
      <c r="U18" s="93">
        <v>7</v>
      </c>
    </row>
    <row r="19" spans="1:21" ht="20.100000000000001" customHeight="1" thickBot="1">
      <c r="A19" s="45" t="s">
        <v>21</v>
      </c>
      <c r="B19" s="46" t="s">
        <v>22</v>
      </c>
      <c r="C19" s="61" t="s">
        <v>123</v>
      </c>
      <c r="D19" s="74">
        <v>25</v>
      </c>
      <c r="E19" s="74">
        <f t="shared" si="0"/>
        <v>28.749999999999996</v>
      </c>
      <c r="F19" s="74">
        <v>8</v>
      </c>
      <c r="G19" s="74">
        <f t="shared" si="1"/>
        <v>6.8</v>
      </c>
      <c r="H19" s="74">
        <v>7</v>
      </c>
      <c r="I19" s="74">
        <f t="shared" si="2"/>
        <v>5.95</v>
      </c>
      <c r="J19" s="2">
        <v>4</v>
      </c>
      <c r="L19" s="86" t="s">
        <v>21</v>
      </c>
      <c r="M19" s="87" t="s">
        <v>22</v>
      </c>
      <c r="N19" s="101" t="s">
        <v>157</v>
      </c>
      <c r="O19" s="94">
        <v>13.5</v>
      </c>
      <c r="P19" s="95">
        <f t="shared" si="3"/>
        <v>15.524999999999999</v>
      </c>
      <c r="Q19" s="94">
        <v>18.7</v>
      </c>
      <c r="R19" s="98">
        <f t="shared" si="4"/>
        <v>15.895</v>
      </c>
      <c r="S19" s="94">
        <v>18.2</v>
      </c>
      <c r="T19" s="98">
        <f t="shared" si="5"/>
        <v>15.469999999999999</v>
      </c>
      <c r="U19" s="100" t="s">
        <v>131</v>
      </c>
    </row>
    <row r="20" spans="1:21" ht="20.100000000000001" customHeight="1" thickBot="1">
      <c r="A20" s="45" t="s">
        <v>23</v>
      </c>
      <c r="B20" s="46" t="s">
        <v>22</v>
      </c>
      <c r="C20" s="61" t="s">
        <v>123</v>
      </c>
      <c r="D20" s="74">
        <v>1.74</v>
      </c>
      <c r="E20" s="74">
        <f t="shared" si="0"/>
        <v>2.0009999999999999</v>
      </c>
      <c r="F20" s="74">
        <v>2.52</v>
      </c>
      <c r="G20" s="74">
        <f t="shared" si="1"/>
        <v>2.1419999999999999</v>
      </c>
      <c r="H20" s="74">
        <v>2.66</v>
      </c>
      <c r="I20" s="74">
        <f t="shared" si="2"/>
        <v>2.2610000000000001</v>
      </c>
      <c r="J20" s="2">
        <v>4</v>
      </c>
      <c r="L20" s="86" t="s">
        <v>23</v>
      </c>
      <c r="M20" s="87" t="s">
        <v>22</v>
      </c>
      <c r="N20" s="101" t="s">
        <v>157</v>
      </c>
      <c r="O20" s="94">
        <v>2.2999999999999998</v>
      </c>
      <c r="P20" s="95">
        <f t="shared" si="3"/>
        <v>2.6449999999999996</v>
      </c>
      <c r="Q20" s="94">
        <v>3.2</v>
      </c>
      <c r="R20" s="98">
        <f t="shared" si="4"/>
        <v>2.72</v>
      </c>
      <c r="S20" s="94">
        <v>3.2</v>
      </c>
      <c r="T20" s="98">
        <f t="shared" si="5"/>
        <v>2.72</v>
      </c>
      <c r="U20" s="100" t="s">
        <v>131</v>
      </c>
    </row>
    <row r="21" spans="1:21" ht="20.100000000000001" customHeight="1" thickBot="1">
      <c r="A21" s="45" t="s">
        <v>24</v>
      </c>
      <c r="B21" s="46" t="s">
        <v>22</v>
      </c>
      <c r="C21" s="61" t="s">
        <v>123</v>
      </c>
      <c r="D21" s="71">
        <v>63</v>
      </c>
      <c r="E21" s="71">
        <f t="shared" si="0"/>
        <v>72.449999999999989</v>
      </c>
      <c r="F21" s="71">
        <v>41</v>
      </c>
      <c r="G21" s="71">
        <f t="shared" si="1"/>
        <v>34.85</v>
      </c>
      <c r="H21" s="71">
        <v>43</v>
      </c>
      <c r="I21" s="71">
        <f t="shared" si="2"/>
        <v>36.549999999999997</v>
      </c>
      <c r="J21" s="2">
        <v>4</v>
      </c>
      <c r="L21" s="86" t="s">
        <v>24</v>
      </c>
      <c r="M21" s="87" t="s">
        <v>22</v>
      </c>
      <c r="N21" s="101" t="s">
        <v>157</v>
      </c>
      <c r="O21" s="89">
        <v>54</v>
      </c>
      <c r="P21" s="85">
        <f t="shared" si="3"/>
        <v>62.099999999999994</v>
      </c>
      <c r="Q21" s="89">
        <v>76</v>
      </c>
      <c r="R21" s="84">
        <f t="shared" si="4"/>
        <v>64.599999999999994</v>
      </c>
      <c r="S21" s="89">
        <v>75</v>
      </c>
      <c r="T21" s="84">
        <f t="shared" si="5"/>
        <v>63.75</v>
      </c>
      <c r="U21" s="100" t="s">
        <v>131</v>
      </c>
    </row>
    <row r="22" spans="1:21" ht="20.100000000000001" customHeight="1" thickBot="1">
      <c r="A22" s="45" t="s">
        <v>25</v>
      </c>
      <c r="B22" s="46" t="s">
        <v>22</v>
      </c>
      <c r="C22" s="61" t="s">
        <v>123</v>
      </c>
      <c r="D22" s="4">
        <v>0</v>
      </c>
      <c r="E22" s="4">
        <f t="shared" si="0"/>
        <v>0</v>
      </c>
      <c r="F22" s="4">
        <v>0</v>
      </c>
      <c r="G22" s="4">
        <f t="shared" si="1"/>
        <v>0</v>
      </c>
      <c r="H22" s="4">
        <v>0</v>
      </c>
      <c r="I22" s="4">
        <f t="shared" si="2"/>
        <v>0</v>
      </c>
      <c r="J22" s="2">
        <v>7</v>
      </c>
      <c r="L22" s="86" t="s">
        <v>25</v>
      </c>
      <c r="M22" s="87" t="s">
        <v>22</v>
      </c>
      <c r="N22" s="88">
        <v>0</v>
      </c>
      <c r="O22" s="92">
        <v>0</v>
      </c>
      <c r="P22" s="85">
        <f t="shared" si="3"/>
        <v>0</v>
      </c>
      <c r="Q22" s="85">
        <f t="shared" si="3"/>
        <v>0</v>
      </c>
      <c r="R22" s="84">
        <f t="shared" si="4"/>
        <v>0</v>
      </c>
      <c r="S22" s="92">
        <v>0</v>
      </c>
      <c r="T22" s="84">
        <f t="shared" si="5"/>
        <v>0</v>
      </c>
      <c r="U22" s="93">
        <v>7</v>
      </c>
    </row>
    <row r="23" spans="1:21" ht="20.100000000000001" customHeight="1" thickBot="1">
      <c r="A23" s="45" t="s">
        <v>26</v>
      </c>
      <c r="B23" s="46" t="s">
        <v>27</v>
      </c>
      <c r="C23" s="61" t="s">
        <v>123</v>
      </c>
      <c r="D23" s="4">
        <v>0</v>
      </c>
      <c r="E23" s="4">
        <f t="shared" si="0"/>
        <v>0</v>
      </c>
      <c r="F23" s="4">
        <v>0</v>
      </c>
      <c r="G23" s="4">
        <f t="shared" si="1"/>
        <v>0</v>
      </c>
      <c r="H23" s="4">
        <v>0</v>
      </c>
      <c r="I23" s="4">
        <f t="shared" si="2"/>
        <v>0</v>
      </c>
      <c r="J23" s="2">
        <v>1</v>
      </c>
      <c r="L23" s="86" t="s">
        <v>26</v>
      </c>
      <c r="M23" s="87" t="s">
        <v>27</v>
      </c>
      <c r="N23" s="88">
        <v>0</v>
      </c>
      <c r="O23" s="92">
        <v>11</v>
      </c>
      <c r="P23" s="85">
        <f t="shared" si="3"/>
        <v>12.649999999999999</v>
      </c>
      <c r="Q23" s="92">
        <v>16</v>
      </c>
      <c r="R23" s="84">
        <f t="shared" si="4"/>
        <v>13.6</v>
      </c>
      <c r="S23" s="92">
        <v>9</v>
      </c>
      <c r="T23" s="84">
        <f t="shared" si="5"/>
        <v>7.6499999999999995</v>
      </c>
      <c r="U23" s="93">
        <v>4</v>
      </c>
    </row>
    <row r="24" spans="1:21" ht="20.100000000000001" customHeight="1" thickBot="1">
      <c r="A24" s="45" t="s">
        <v>28</v>
      </c>
      <c r="B24" s="46" t="s">
        <v>11</v>
      </c>
      <c r="C24" s="61" t="s">
        <v>123</v>
      </c>
      <c r="D24" s="74">
        <v>3.0230000000000001</v>
      </c>
      <c r="E24" s="74">
        <f t="shared" si="0"/>
        <v>3.4764499999999998</v>
      </c>
      <c r="F24" s="74">
        <v>2.9329999999999998</v>
      </c>
      <c r="G24" s="74">
        <f t="shared" si="1"/>
        <v>2.4930499999999998</v>
      </c>
      <c r="H24" s="74">
        <v>1.6020000000000001</v>
      </c>
      <c r="I24" s="74">
        <f t="shared" si="2"/>
        <v>1.3617000000000001</v>
      </c>
      <c r="J24" s="57" t="s">
        <v>48</v>
      </c>
      <c r="L24" s="86" t="s">
        <v>28</v>
      </c>
      <c r="M24" s="87" t="s">
        <v>11</v>
      </c>
      <c r="N24" s="88">
        <v>0</v>
      </c>
      <c r="O24" s="94">
        <v>1.1000000000000001</v>
      </c>
      <c r="P24" s="95">
        <f t="shared" si="3"/>
        <v>1.2649999999999999</v>
      </c>
      <c r="Q24" s="94">
        <v>1.5</v>
      </c>
      <c r="R24" s="98">
        <f t="shared" si="4"/>
        <v>1.2749999999999999</v>
      </c>
      <c r="S24" s="94">
        <v>1.6</v>
      </c>
      <c r="T24" s="98">
        <f t="shared" si="5"/>
        <v>1.36</v>
      </c>
      <c r="U24" s="88">
        <v>4</v>
      </c>
    </row>
    <row r="25" spans="1:21" ht="20.100000000000001" customHeight="1" thickBot="1">
      <c r="A25" s="45" t="s">
        <v>29</v>
      </c>
      <c r="B25" s="46" t="s">
        <v>22</v>
      </c>
      <c r="C25" s="61" t="s">
        <v>123</v>
      </c>
      <c r="D25" s="71">
        <v>68</v>
      </c>
      <c r="E25" s="71">
        <f t="shared" si="0"/>
        <v>78.199999999999989</v>
      </c>
      <c r="F25" s="71">
        <v>87</v>
      </c>
      <c r="G25" s="71">
        <f t="shared" si="1"/>
        <v>73.95</v>
      </c>
      <c r="H25" s="71">
        <v>82</v>
      </c>
      <c r="I25" s="71">
        <f t="shared" si="2"/>
        <v>69.7</v>
      </c>
      <c r="J25" s="57">
        <v>4</v>
      </c>
      <c r="L25" s="86" t="s">
        <v>29</v>
      </c>
      <c r="M25" s="87" t="s">
        <v>22</v>
      </c>
      <c r="N25" s="101" t="s">
        <v>130</v>
      </c>
      <c r="O25" s="89">
        <v>63</v>
      </c>
      <c r="P25" s="85">
        <f t="shared" si="3"/>
        <v>72.449999999999989</v>
      </c>
      <c r="Q25" s="89">
        <v>88</v>
      </c>
      <c r="R25" s="84">
        <f t="shared" si="4"/>
        <v>74.8</v>
      </c>
      <c r="S25" s="89">
        <v>86</v>
      </c>
      <c r="T25" s="84">
        <f t="shared" si="5"/>
        <v>73.099999999999994</v>
      </c>
      <c r="U25" s="100" t="s">
        <v>131</v>
      </c>
    </row>
    <row r="26" spans="1:21" ht="20.100000000000001" customHeight="1" thickBot="1">
      <c r="A26" s="48" t="s">
        <v>30</v>
      </c>
      <c r="B26" s="46" t="s">
        <v>22</v>
      </c>
      <c r="C26" s="61" t="s">
        <v>123</v>
      </c>
      <c r="D26" s="71">
        <v>24</v>
      </c>
      <c r="E26" s="71">
        <f t="shared" si="0"/>
        <v>27.599999999999998</v>
      </c>
      <c r="F26" s="71">
        <v>21</v>
      </c>
      <c r="G26" s="71">
        <f t="shared" si="1"/>
        <v>17.849999999999998</v>
      </c>
      <c r="H26" s="71">
        <v>22</v>
      </c>
      <c r="I26" s="71">
        <f t="shared" si="2"/>
        <v>18.7</v>
      </c>
      <c r="J26" s="57">
        <v>4</v>
      </c>
      <c r="L26" s="96" t="s">
        <v>30</v>
      </c>
      <c r="M26" s="87" t="s">
        <v>22</v>
      </c>
      <c r="N26" s="101" t="s">
        <v>157</v>
      </c>
      <c r="O26" s="89">
        <v>12</v>
      </c>
      <c r="P26" s="85">
        <f t="shared" si="3"/>
        <v>13.799999999999999</v>
      </c>
      <c r="Q26" s="89">
        <v>16</v>
      </c>
      <c r="R26" s="84">
        <f t="shared" si="4"/>
        <v>13.6</v>
      </c>
      <c r="S26" s="89">
        <v>17</v>
      </c>
      <c r="T26" s="84">
        <f t="shared" si="5"/>
        <v>14.45</v>
      </c>
      <c r="U26" s="100" t="s">
        <v>131</v>
      </c>
    </row>
    <row r="27" spans="1:21" ht="20.100000000000001" customHeight="1" thickBot="1">
      <c r="A27" s="48" t="s">
        <v>31</v>
      </c>
      <c r="B27" s="46" t="s">
        <v>22</v>
      </c>
      <c r="C27" s="61" t="s">
        <v>123</v>
      </c>
      <c r="D27" s="71">
        <v>214</v>
      </c>
      <c r="E27" s="71">
        <f t="shared" si="0"/>
        <v>246.1</v>
      </c>
      <c r="F27" s="71">
        <v>198</v>
      </c>
      <c r="G27" s="71">
        <f t="shared" si="1"/>
        <v>168.29999999999998</v>
      </c>
      <c r="H27" s="71">
        <v>207</v>
      </c>
      <c r="I27" s="71">
        <f t="shared" si="2"/>
        <v>175.95</v>
      </c>
      <c r="J27" s="57">
        <v>4</v>
      </c>
      <c r="L27" s="96" t="s">
        <v>31</v>
      </c>
      <c r="M27" s="87" t="s">
        <v>22</v>
      </c>
      <c r="N27" s="101" t="s">
        <v>157</v>
      </c>
      <c r="O27" s="89">
        <v>219</v>
      </c>
      <c r="P27" s="85">
        <f t="shared" si="3"/>
        <v>251.85</v>
      </c>
      <c r="Q27" s="89">
        <v>304</v>
      </c>
      <c r="R27" s="84">
        <f t="shared" si="4"/>
        <v>258.39999999999998</v>
      </c>
      <c r="S27" s="89">
        <v>306</v>
      </c>
      <c r="T27" s="84">
        <f t="shared" si="5"/>
        <v>260.09999999999997</v>
      </c>
      <c r="U27" s="100" t="s">
        <v>131</v>
      </c>
    </row>
    <row r="28" spans="1:21" ht="20.100000000000001" customHeight="1" thickBot="1">
      <c r="A28" s="48" t="s">
        <v>32</v>
      </c>
      <c r="B28" s="46" t="s">
        <v>22</v>
      </c>
      <c r="C28" s="61" t="s">
        <v>123</v>
      </c>
      <c r="D28" s="71">
        <v>357</v>
      </c>
      <c r="E28" s="71">
        <f t="shared" si="0"/>
        <v>410.54999999999995</v>
      </c>
      <c r="F28" s="71">
        <v>256</v>
      </c>
      <c r="G28" s="71">
        <f t="shared" si="1"/>
        <v>217.6</v>
      </c>
      <c r="H28" s="71">
        <v>270</v>
      </c>
      <c r="I28" s="71">
        <f t="shared" si="2"/>
        <v>229.5</v>
      </c>
      <c r="J28" s="57">
        <v>4</v>
      </c>
      <c r="L28" s="96" t="s">
        <v>32</v>
      </c>
      <c r="M28" s="87" t="s">
        <v>22</v>
      </c>
      <c r="N28" s="101" t="s">
        <v>157</v>
      </c>
      <c r="O28" s="89">
        <v>314</v>
      </c>
      <c r="P28" s="85">
        <f t="shared" si="3"/>
        <v>361.09999999999997</v>
      </c>
      <c r="Q28" s="89">
        <v>436</v>
      </c>
      <c r="R28" s="84">
        <f t="shared" si="4"/>
        <v>370.59999999999997</v>
      </c>
      <c r="S28" s="89">
        <v>435</v>
      </c>
      <c r="T28" s="84">
        <f t="shared" si="5"/>
        <v>369.75</v>
      </c>
      <c r="U28" s="100" t="s">
        <v>131</v>
      </c>
    </row>
    <row r="29" spans="1:21" ht="20.100000000000001" customHeight="1" thickBot="1">
      <c r="A29" s="48" t="s">
        <v>33</v>
      </c>
      <c r="B29" s="46" t="s">
        <v>22</v>
      </c>
      <c r="C29" s="61" t="s">
        <v>123</v>
      </c>
      <c r="D29" s="74">
        <v>4.0999999999999996</v>
      </c>
      <c r="E29" s="74">
        <f t="shared" si="0"/>
        <v>4.714999999999999</v>
      </c>
      <c r="F29" s="74">
        <v>5.31</v>
      </c>
      <c r="G29" s="74">
        <f t="shared" si="1"/>
        <v>4.5134999999999996</v>
      </c>
      <c r="H29" s="74">
        <v>5.57</v>
      </c>
      <c r="I29" s="74">
        <f t="shared" si="2"/>
        <v>4.7344999999999997</v>
      </c>
      <c r="J29" s="57">
        <v>4</v>
      </c>
      <c r="L29" s="96" t="s">
        <v>33</v>
      </c>
      <c r="M29" s="87" t="s">
        <v>22</v>
      </c>
      <c r="N29" s="101" t="s">
        <v>157</v>
      </c>
      <c r="O29" s="94">
        <v>3.5</v>
      </c>
      <c r="P29" s="95">
        <f t="shared" si="3"/>
        <v>4.0249999999999995</v>
      </c>
      <c r="Q29" s="94">
        <v>4.9000000000000004</v>
      </c>
      <c r="R29" s="98">
        <f t="shared" si="4"/>
        <v>4.165</v>
      </c>
      <c r="S29" s="94">
        <v>5.0999999999999996</v>
      </c>
      <c r="T29" s="98">
        <f t="shared" si="5"/>
        <v>4.335</v>
      </c>
      <c r="U29" s="100" t="s">
        <v>131</v>
      </c>
    </row>
    <row r="30" spans="1:21" ht="20.100000000000001" customHeight="1" thickBot="1">
      <c r="A30" s="48" t="s">
        <v>34</v>
      </c>
      <c r="B30" s="46" t="s">
        <v>35</v>
      </c>
      <c r="C30" s="61" t="s">
        <v>123</v>
      </c>
      <c r="D30" s="71">
        <v>26.3</v>
      </c>
      <c r="E30" s="71">
        <f t="shared" si="0"/>
        <v>30.244999999999997</v>
      </c>
      <c r="F30" s="71">
        <v>31</v>
      </c>
      <c r="G30" s="71">
        <f t="shared" si="1"/>
        <v>26.349999999999998</v>
      </c>
      <c r="H30" s="71">
        <v>40.4</v>
      </c>
      <c r="I30" s="71">
        <f t="shared" si="2"/>
        <v>34.339999999999996</v>
      </c>
      <c r="J30" s="57">
        <v>4</v>
      </c>
      <c r="L30" s="96" t="s">
        <v>34</v>
      </c>
      <c r="M30" s="87" t="s">
        <v>35</v>
      </c>
      <c r="N30" s="101" t="s">
        <v>157</v>
      </c>
      <c r="O30" s="89">
        <v>23</v>
      </c>
      <c r="P30" s="85">
        <f t="shared" si="3"/>
        <v>26.45</v>
      </c>
      <c r="Q30" s="89">
        <v>31</v>
      </c>
      <c r="R30" s="84">
        <f t="shared" si="4"/>
        <v>26.349999999999998</v>
      </c>
      <c r="S30" s="89">
        <v>31</v>
      </c>
      <c r="T30" s="84">
        <f t="shared" si="5"/>
        <v>26.349999999999998</v>
      </c>
      <c r="U30" s="100" t="s">
        <v>131</v>
      </c>
    </row>
    <row r="31" spans="1:21" ht="20.100000000000001" customHeight="1" thickBot="1">
      <c r="A31" s="48" t="s">
        <v>36</v>
      </c>
      <c r="B31" s="46" t="s">
        <v>22</v>
      </c>
      <c r="C31" s="61" t="s">
        <v>123</v>
      </c>
      <c r="D31" s="72">
        <v>0.09</v>
      </c>
      <c r="E31" s="72">
        <f t="shared" si="0"/>
        <v>0.10349999999999999</v>
      </c>
      <c r="F31" s="72">
        <v>7.6999999999999999E-2</v>
      </c>
      <c r="G31" s="72">
        <f t="shared" si="1"/>
        <v>6.5449999999999994E-2</v>
      </c>
      <c r="H31" s="72">
        <v>7.5999999999999998E-2</v>
      </c>
      <c r="I31" s="72">
        <f t="shared" si="2"/>
        <v>6.4599999999999991E-2</v>
      </c>
      <c r="J31" s="57">
        <v>4</v>
      </c>
      <c r="L31" s="96" t="s">
        <v>36</v>
      </c>
      <c r="M31" s="87" t="s">
        <v>22</v>
      </c>
      <c r="N31" s="101" t="s">
        <v>157</v>
      </c>
      <c r="O31" s="90">
        <v>0.06</v>
      </c>
      <c r="P31" s="91">
        <f t="shared" si="3"/>
        <v>6.8999999999999992E-2</v>
      </c>
      <c r="Q31" s="90">
        <v>0.09</v>
      </c>
      <c r="R31" s="99">
        <f t="shared" si="4"/>
        <v>7.6499999999999999E-2</v>
      </c>
      <c r="S31" s="90">
        <v>0.09</v>
      </c>
      <c r="T31" s="99">
        <f t="shared" si="5"/>
        <v>7.6499999999999999E-2</v>
      </c>
      <c r="U31" s="100" t="s">
        <v>131</v>
      </c>
    </row>
    <row r="32" spans="1:21" ht="20.100000000000001" customHeight="1" thickBot="1">
      <c r="A32" s="48" t="s">
        <v>37</v>
      </c>
      <c r="B32" s="46" t="s">
        <v>22</v>
      </c>
      <c r="C32" s="61" t="s">
        <v>123</v>
      </c>
      <c r="D32" s="72">
        <v>0.11799999999999999</v>
      </c>
      <c r="E32" s="72">
        <f t="shared" si="0"/>
        <v>0.13569999999999999</v>
      </c>
      <c r="F32" s="72">
        <v>0.154</v>
      </c>
      <c r="G32" s="72">
        <f t="shared" si="1"/>
        <v>0.13089999999999999</v>
      </c>
      <c r="H32" s="72">
        <v>0.17100000000000001</v>
      </c>
      <c r="I32" s="72">
        <f t="shared" si="2"/>
        <v>0.14535000000000001</v>
      </c>
      <c r="J32" s="57">
        <v>4</v>
      </c>
      <c r="L32" s="96" t="s">
        <v>37</v>
      </c>
      <c r="M32" s="87" t="s">
        <v>22</v>
      </c>
      <c r="N32" s="101" t="s">
        <v>130</v>
      </c>
      <c r="O32" s="90">
        <v>0.25</v>
      </c>
      <c r="P32" s="91">
        <f t="shared" si="3"/>
        <v>0.28749999999999998</v>
      </c>
      <c r="Q32" s="90">
        <v>0.35</v>
      </c>
      <c r="R32" s="99">
        <f t="shared" si="4"/>
        <v>0.29749999999999999</v>
      </c>
      <c r="S32" s="90">
        <v>0.33</v>
      </c>
      <c r="T32" s="99">
        <f t="shared" si="5"/>
        <v>0.28050000000000003</v>
      </c>
      <c r="U32" s="100" t="s">
        <v>131</v>
      </c>
    </row>
    <row r="33" spans="1:21" ht="20.100000000000001" customHeight="1" thickBot="1">
      <c r="A33" s="48" t="s">
        <v>38</v>
      </c>
      <c r="B33" s="46" t="s">
        <v>22</v>
      </c>
      <c r="C33" s="61" t="s">
        <v>123</v>
      </c>
      <c r="D33" s="74">
        <v>6.51</v>
      </c>
      <c r="E33" s="74">
        <f t="shared" si="0"/>
        <v>7.4864999999999995</v>
      </c>
      <c r="F33" s="74">
        <v>5.1689999999999996</v>
      </c>
      <c r="G33" s="74">
        <f t="shared" si="1"/>
        <v>4.3936499999999992</v>
      </c>
      <c r="H33" s="74">
        <v>5.4359999999999999</v>
      </c>
      <c r="I33" s="74">
        <f t="shared" si="2"/>
        <v>4.6205999999999996</v>
      </c>
      <c r="J33" s="57">
        <v>4</v>
      </c>
      <c r="L33" s="96" t="s">
        <v>38</v>
      </c>
      <c r="M33" s="87" t="s">
        <v>22</v>
      </c>
      <c r="N33" s="101" t="s">
        <v>130</v>
      </c>
      <c r="O33" s="94">
        <v>6.1</v>
      </c>
      <c r="P33" s="95">
        <f t="shared" si="3"/>
        <v>7.0149999999999988</v>
      </c>
      <c r="Q33" s="94">
        <v>8.5</v>
      </c>
      <c r="R33" s="98">
        <f t="shared" si="4"/>
        <v>7.2249999999999996</v>
      </c>
      <c r="S33" s="94">
        <v>8.9700000000000006</v>
      </c>
      <c r="T33" s="98">
        <f t="shared" si="5"/>
        <v>7.6245000000000003</v>
      </c>
      <c r="U33" s="100" t="s">
        <v>131</v>
      </c>
    </row>
    <row r="34" spans="1:21" ht="20.100000000000001" customHeight="1" thickBot="1">
      <c r="A34" s="48" t="s">
        <v>39</v>
      </c>
      <c r="B34" s="46" t="s">
        <v>22</v>
      </c>
      <c r="C34" s="61" t="s">
        <v>123</v>
      </c>
      <c r="D34" s="72">
        <v>0.628</v>
      </c>
      <c r="E34" s="72">
        <f t="shared" si="0"/>
        <v>0.72219999999999995</v>
      </c>
      <c r="F34" s="72">
        <v>0.60499999999999998</v>
      </c>
      <c r="G34" s="72">
        <f t="shared" si="1"/>
        <v>0.51424999999999998</v>
      </c>
      <c r="H34" s="72">
        <v>0.623</v>
      </c>
      <c r="I34" s="72">
        <f t="shared" si="2"/>
        <v>0.52954999999999997</v>
      </c>
      <c r="J34" s="57">
        <v>4</v>
      </c>
      <c r="L34" s="96" t="s">
        <v>39</v>
      </c>
      <c r="M34" s="87" t="s">
        <v>22</v>
      </c>
      <c r="N34" s="101" t="s">
        <v>157</v>
      </c>
      <c r="O34" s="90">
        <v>0.37</v>
      </c>
      <c r="P34" s="91">
        <f t="shared" si="3"/>
        <v>0.42549999999999999</v>
      </c>
      <c r="Q34" s="90">
        <v>0.51</v>
      </c>
      <c r="R34" s="99">
        <f t="shared" si="4"/>
        <v>0.4335</v>
      </c>
      <c r="S34" s="90">
        <v>0.497</v>
      </c>
      <c r="T34" s="99">
        <f t="shared" si="5"/>
        <v>0.42244999999999999</v>
      </c>
      <c r="U34" s="100" t="s">
        <v>131</v>
      </c>
    </row>
    <row r="35" spans="1:21" ht="20.100000000000001" customHeight="1" thickBot="1">
      <c r="A35" s="48" t="s">
        <v>40</v>
      </c>
      <c r="B35" s="46" t="s">
        <v>22</v>
      </c>
      <c r="C35" s="61" t="s">
        <v>123</v>
      </c>
      <c r="D35" s="72">
        <v>0.65900000000000003</v>
      </c>
      <c r="E35" s="72">
        <f t="shared" si="0"/>
        <v>0.75785000000000002</v>
      </c>
      <c r="F35" s="72">
        <v>0.40200000000000002</v>
      </c>
      <c r="G35" s="72">
        <f t="shared" si="1"/>
        <v>0.3417</v>
      </c>
      <c r="H35" s="72">
        <v>0.41699999999999998</v>
      </c>
      <c r="I35" s="72">
        <f t="shared" si="2"/>
        <v>0.35444999999999999</v>
      </c>
      <c r="J35" s="57">
        <v>4</v>
      </c>
      <c r="L35" s="96" t="s">
        <v>178</v>
      </c>
      <c r="M35" s="87" t="s">
        <v>22</v>
      </c>
      <c r="N35" s="101" t="s">
        <v>157</v>
      </c>
      <c r="O35" s="90">
        <v>0.62</v>
      </c>
      <c r="P35" s="91">
        <f t="shared" si="3"/>
        <v>0.71299999999999997</v>
      </c>
      <c r="Q35" s="90">
        <v>0.87</v>
      </c>
      <c r="R35" s="99">
        <f t="shared" si="4"/>
        <v>0.73949999999999994</v>
      </c>
      <c r="S35" s="90">
        <v>0.88</v>
      </c>
      <c r="T35" s="99">
        <f t="shared" si="5"/>
        <v>0.748</v>
      </c>
      <c r="U35" s="100" t="s">
        <v>131</v>
      </c>
    </row>
    <row r="36" spans="1:21" ht="20.100000000000001" customHeight="1" thickBot="1">
      <c r="A36" s="48" t="s">
        <v>41</v>
      </c>
      <c r="B36" s="46" t="s">
        <v>35</v>
      </c>
      <c r="C36" s="61" t="s">
        <v>123</v>
      </c>
      <c r="D36" s="74">
        <v>1.32</v>
      </c>
      <c r="E36" s="74">
        <f t="shared" si="0"/>
        <v>1.518</v>
      </c>
      <c r="F36" s="74">
        <v>1.57</v>
      </c>
      <c r="G36" s="74">
        <f t="shared" si="1"/>
        <v>1.3345</v>
      </c>
      <c r="H36" s="74">
        <v>1.62</v>
      </c>
      <c r="I36" s="74">
        <f t="shared" si="2"/>
        <v>1.377</v>
      </c>
      <c r="J36" s="57">
        <v>4</v>
      </c>
      <c r="L36" s="96" t="s">
        <v>179</v>
      </c>
      <c r="M36" s="87" t="s">
        <v>35</v>
      </c>
      <c r="N36" s="101" t="s">
        <v>130</v>
      </c>
      <c r="O36" s="94">
        <v>1.6</v>
      </c>
      <c r="P36" s="95">
        <f t="shared" si="3"/>
        <v>1.8399999999999999</v>
      </c>
      <c r="Q36" s="94">
        <v>2.2999999999999998</v>
      </c>
      <c r="R36" s="98">
        <f t="shared" si="4"/>
        <v>1.9549999999999998</v>
      </c>
      <c r="S36" s="94">
        <v>2.2799999999999998</v>
      </c>
      <c r="T36" s="98">
        <f t="shared" si="5"/>
        <v>1.9379999999999997</v>
      </c>
      <c r="U36" s="100" t="s">
        <v>131</v>
      </c>
    </row>
    <row r="37" spans="1:21" ht="30" customHeight="1">
      <c r="A37" s="242" t="s">
        <v>225</v>
      </c>
      <c r="B37" s="242"/>
      <c r="C37" s="242"/>
      <c r="D37" s="242"/>
      <c r="E37" s="242"/>
      <c r="F37" s="242"/>
      <c r="G37" s="242"/>
      <c r="H37" s="242"/>
      <c r="I37" s="242"/>
      <c r="J37" s="242"/>
      <c r="L37" s="242" t="s">
        <v>225</v>
      </c>
      <c r="M37" s="242"/>
      <c r="N37" s="242"/>
      <c r="O37" s="242"/>
      <c r="P37" s="242"/>
      <c r="Q37" s="242"/>
      <c r="R37" s="242"/>
      <c r="S37" s="242"/>
      <c r="T37" s="242"/>
      <c r="U37" s="242"/>
    </row>
    <row r="38" spans="1:21" ht="17.25" customHeight="1">
      <c r="A38" s="216" t="s">
        <v>224</v>
      </c>
      <c r="B38" s="216"/>
      <c r="C38" s="216"/>
      <c r="D38" s="216"/>
      <c r="E38" s="216"/>
      <c r="F38" s="216"/>
      <c r="G38" s="216"/>
      <c r="H38" s="216"/>
      <c r="I38" s="216"/>
      <c r="J38" s="216"/>
      <c r="L38" s="216" t="s">
        <v>224</v>
      </c>
      <c r="M38" s="216"/>
      <c r="N38" s="216"/>
      <c r="O38" s="216"/>
      <c r="P38" s="216"/>
      <c r="Q38" s="216"/>
      <c r="R38" s="216"/>
      <c r="S38" s="216"/>
      <c r="T38" s="216"/>
      <c r="U38" s="216"/>
    </row>
    <row r="39" spans="1:21" ht="16.2" thickBot="1">
      <c r="A39" s="55"/>
      <c r="B39" s="18"/>
      <c r="C39" s="35"/>
      <c r="D39" s="18"/>
      <c r="E39" s="18"/>
      <c r="F39" s="18"/>
      <c r="G39" s="18"/>
      <c r="H39" s="18"/>
      <c r="I39" s="18"/>
      <c r="J39" s="18">
        <v>47</v>
      </c>
      <c r="U39">
        <v>45</v>
      </c>
    </row>
    <row r="40" spans="1:21" ht="19.5" customHeight="1">
      <c r="A40" s="311" t="s">
        <v>149</v>
      </c>
      <c r="B40" s="312"/>
      <c r="C40" s="312"/>
      <c r="D40" s="312"/>
      <c r="E40" s="312"/>
      <c r="F40" s="312"/>
      <c r="G40" s="312"/>
      <c r="H40" s="312"/>
      <c r="I40" s="312"/>
      <c r="J40" s="313"/>
      <c r="L40" s="301" t="s">
        <v>184</v>
      </c>
      <c r="M40" s="304"/>
      <c r="N40" s="304"/>
      <c r="O40" s="304"/>
      <c r="P40" s="304"/>
      <c r="Q40" s="304"/>
      <c r="R40" s="304"/>
      <c r="S40" s="304"/>
      <c r="T40" s="304"/>
      <c r="U40" s="305"/>
    </row>
    <row r="41" spans="1:21" ht="19.5" customHeight="1">
      <c r="A41" s="314" t="s">
        <v>230</v>
      </c>
      <c r="B41" s="315"/>
      <c r="C41" s="315"/>
      <c r="D41" s="315"/>
      <c r="E41" s="315"/>
      <c r="F41" s="315"/>
      <c r="G41" s="315"/>
      <c r="H41" s="315"/>
      <c r="I41" s="315"/>
      <c r="J41" s="316"/>
      <c r="L41" s="306" t="s">
        <v>180</v>
      </c>
      <c r="M41" s="299"/>
      <c r="N41" s="299"/>
      <c r="O41" s="299"/>
      <c r="P41" s="299"/>
      <c r="Q41" s="299"/>
      <c r="R41" s="299"/>
      <c r="S41" s="299"/>
      <c r="T41" s="299"/>
      <c r="U41" s="300"/>
    </row>
    <row r="42" spans="1:21" ht="27.75" customHeight="1">
      <c r="A42" s="246" t="s">
        <v>231</v>
      </c>
      <c r="B42" s="247"/>
      <c r="C42" s="247"/>
      <c r="D42" s="247"/>
      <c r="E42" s="247"/>
      <c r="F42" s="247"/>
      <c r="G42" s="247"/>
      <c r="H42" s="247"/>
      <c r="I42" s="247"/>
      <c r="J42" s="248"/>
      <c r="L42" s="298" t="s">
        <v>186</v>
      </c>
      <c r="M42" s="299"/>
      <c r="N42" s="299"/>
      <c r="O42" s="299"/>
      <c r="P42" s="299"/>
      <c r="Q42" s="299"/>
      <c r="R42" s="299"/>
      <c r="S42" s="299"/>
      <c r="T42" s="299"/>
      <c r="U42" s="300"/>
    </row>
    <row r="43" spans="1:21" ht="19.5" customHeight="1" thickBot="1">
      <c r="A43" s="317" t="s">
        <v>229</v>
      </c>
      <c r="B43" s="318"/>
      <c r="C43" s="318"/>
      <c r="D43" s="318"/>
      <c r="E43" s="318"/>
      <c r="F43" s="318"/>
      <c r="G43" s="318"/>
      <c r="H43" s="318"/>
      <c r="I43" s="318"/>
      <c r="J43" s="319"/>
      <c r="L43" s="286" t="s">
        <v>182</v>
      </c>
      <c r="M43" s="287"/>
      <c r="N43" s="287"/>
      <c r="O43" s="287"/>
      <c r="P43" s="287"/>
      <c r="Q43" s="287"/>
      <c r="R43" s="287"/>
      <c r="S43" s="287"/>
      <c r="T43" s="287"/>
      <c r="U43" s="288"/>
    </row>
    <row r="44" spans="1:21" ht="30" customHeight="1" thickBot="1">
      <c r="A44" s="30" t="s">
        <v>0</v>
      </c>
      <c r="B44" s="31" t="s">
        <v>1</v>
      </c>
      <c r="C44" s="31" t="s">
        <v>126</v>
      </c>
      <c r="D44" s="208" t="s">
        <v>2</v>
      </c>
      <c r="E44" s="209"/>
      <c r="F44" s="209"/>
      <c r="G44" s="210"/>
      <c r="H44" s="208" t="s">
        <v>3</v>
      </c>
      <c r="I44" s="210"/>
      <c r="J44" s="22" t="s">
        <v>51</v>
      </c>
      <c r="L44" s="80" t="s">
        <v>0</v>
      </c>
      <c r="M44" s="103" t="s">
        <v>1</v>
      </c>
      <c r="N44" s="31" t="s">
        <v>126</v>
      </c>
      <c r="O44" s="295" t="s">
        <v>2</v>
      </c>
      <c r="P44" s="296"/>
      <c r="Q44" s="296"/>
      <c r="R44" s="297"/>
      <c r="S44" s="295" t="s">
        <v>3</v>
      </c>
      <c r="T44" s="297"/>
      <c r="U44" s="97" t="s">
        <v>227</v>
      </c>
    </row>
    <row r="45" spans="1:21" ht="15.6">
      <c r="A45" s="202"/>
      <c r="B45" s="213"/>
      <c r="C45" s="219"/>
      <c r="D45" s="204" t="s">
        <v>4</v>
      </c>
      <c r="E45" s="205"/>
      <c r="F45" s="204" t="s">
        <v>5</v>
      </c>
      <c r="G45" s="205"/>
      <c r="H45" s="204" t="s">
        <v>5</v>
      </c>
      <c r="I45" s="205"/>
      <c r="J45" s="218"/>
      <c r="L45" s="202"/>
      <c r="M45" s="213"/>
      <c r="N45" s="202"/>
      <c r="O45" s="289" t="s">
        <v>4</v>
      </c>
      <c r="P45" s="290"/>
      <c r="Q45" s="289" t="s">
        <v>5</v>
      </c>
      <c r="R45" s="290"/>
      <c r="S45" s="289" t="s">
        <v>5</v>
      </c>
      <c r="T45" s="290"/>
      <c r="U45" s="293"/>
    </row>
    <row r="46" spans="1:21" ht="16.2" thickBot="1">
      <c r="A46" s="203"/>
      <c r="B46" s="214"/>
      <c r="C46" s="220"/>
      <c r="D46" s="206"/>
      <c r="E46" s="207"/>
      <c r="F46" s="206" t="s">
        <v>44</v>
      </c>
      <c r="G46" s="207"/>
      <c r="H46" s="206" t="s">
        <v>44</v>
      </c>
      <c r="I46" s="207"/>
      <c r="J46" s="212"/>
      <c r="L46" s="203"/>
      <c r="M46" s="214"/>
      <c r="N46" s="203"/>
      <c r="O46" s="291"/>
      <c r="P46" s="292"/>
      <c r="Q46" s="291" t="s">
        <v>6</v>
      </c>
      <c r="R46" s="292"/>
      <c r="S46" s="291" t="s">
        <v>6</v>
      </c>
      <c r="T46" s="292"/>
      <c r="U46" s="294"/>
    </row>
    <row r="47" spans="1:21" ht="20.100000000000001" customHeight="1" thickBot="1">
      <c r="A47" s="43"/>
      <c r="B47" s="49"/>
      <c r="C47" s="60"/>
      <c r="D47" s="43" t="s">
        <v>7</v>
      </c>
      <c r="E47" s="43" t="s">
        <v>8</v>
      </c>
      <c r="F47" s="43" t="s">
        <v>7</v>
      </c>
      <c r="G47" s="43" t="s">
        <v>9</v>
      </c>
      <c r="H47" s="43" t="s">
        <v>7</v>
      </c>
      <c r="I47" s="43" t="s">
        <v>9</v>
      </c>
      <c r="J47" s="50"/>
      <c r="L47" s="81"/>
      <c r="M47" s="81"/>
      <c r="N47" s="81"/>
      <c r="O47" s="81" t="s">
        <v>7</v>
      </c>
      <c r="P47" s="81" t="s">
        <v>8</v>
      </c>
      <c r="Q47" s="81" t="s">
        <v>7</v>
      </c>
      <c r="R47" s="81" t="s">
        <v>9</v>
      </c>
      <c r="S47" s="81" t="s">
        <v>7</v>
      </c>
      <c r="T47" s="81" t="s">
        <v>9</v>
      </c>
      <c r="U47" s="81"/>
    </row>
    <row r="48" spans="1:21" ht="20.100000000000001" customHeight="1" thickTop="1" thickBot="1">
      <c r="A48" s="28" t="s">
        <v>10</v>
      </c>
      <c r="B48" s="23" t="s">
        <v>11</v>
      </c>
      <c r="C48" s="58" t="s">
        <v>148</v>
      </c>
      <c r="D48" s="69">
        <v>68.8</v>
      </c>
      <c r="E48" s="69">
        <f>D48*1.15</f>
        <v>79.11999999999999</v>
      </c>
      <c r="F48" s="69">
        <v>58.46</v>
      </c>
      <c r="G48" s="69">
        <f>F48*0.85</f>
        <v>49.691000000000003</v>
      </c>
      <c r="H48" s="69">
        <v>61.13</v>
      </c>
      <c r="I48" s="69">
        <f>H48*0.85</f>
        <v>51.960500000000003</v>
      </c>
      <c r="J48" s="56" t="s">
        <v>47</v>
      </c>
      <c r="L48" s="82" t="s">
        <v>10</v>
      </c>
      <c r="M48" s="83" t="s">
        <v>11</v>
      </c>
      <c r="N48" s="100" t="s">
        <v>188</v>
      </c>
      <c r="O48" s="84">
        <v>72</v>
      </c>
      <c r="P48" s="85">
        <f>O48*1.15</f>
        <v>82.8</v>
      </c>
      <c r="Q48" s="84">
        <v>64</v>
      </c>
      <c r="R48" s="84">
        <f>Q48*0.85</f>
        <v>54.4</v>
      </c>
      <c r="S48" s="84">
        <v>64</v>
      </c>
      <c r="T48" s="84">
        <f>S48*0.85</f>
        <v>54.4</v>
      </c>
      <c r="U48" s="100" t="s">
        <v>131</v>
      </c>
    </row>
    <row r="49" spans="1:21" ht="20.100000000000001" customHeight="1" thickBot="1">
      <c r="A49" s="45" t="s">
        <v>12</v>
      </c>
      <c r="B49" s="46" t="s">
        <v>13</v>
      </c>
      <c r="C49" s="61" t="s">
        <v>123</v>
      </c>
      <c r="D49" s="71">
        <v>168</v>
      </c>
      <c r="E49" s="71">
        <f t="shared" ref="E49:E74" si="6">D49*1.15</f>
        <v>193.2</v>
      </c>
      <c r="F49" s="71">
        <v>224</v>
      </c>
      <c r="G49" s="71">
        <f t="shared" ref="G49:G74" si="7">F49*0.85</f>
        <v>190.4</v>
      </c>
      <c r="H49" s="71">
        <v>193</v>
      </c>
      <c r="I49" s="71">
        <f t="shared" ref="I49:I74" si="8">H49*0.85</f>
        <v>164.04999999999998</v>
      </c>
      <c r="J49" s="57" t="s">
        <v>48</v>
      </c>
      <c r="L49" s="86" t="s">
        <v>12</v>
      </c>
      <c r="M49" s="87" t="s">
        <v>13</v>
      </c>
      <c r="N49" s="100" t="s">
        <v>188</v>
      </c>
      <c r="O49" s="89">
        <v>127</v>
      </c>
      <c r="P49" s="85">
        <f t="shared" ref="P49:P74" si="9">O49*1.15</f>
        <v>146.04999999999998</v>
      </c>
      <c r="Q49" s="89">
        <v>170</v>
      </c>
      <c r="R49" s="84">
        <f t="shared" ref="R49:R74" si="10">Q49*0.85</f>
        <v>144.5</v>
      </c>
      <c r="S49" s="89">
        <v>166</v>
      </c>
      <c r="T49" s="84">
        <f t="shared" ref="T49:T74" si="11">S49*0.85</f>
        <v>141.1</v>
      </c>
      <c r="U49" s="100" t="s">
        <v>131</v>
      </c>
    </row>
    <row r="50" spans="1:21" ht="20.100000000000001" customHeight="1" thickBot="1">
      <c r="A50" s="45" t="s">
        <v>14</v>
      </c>
      <c r="B50" s="46" t="s">
        <v>13</v>
      </c>
      <c r="C50" s="61" t="s">
        <v>123</v>
      </c>
      <c r="D50" s="71">
        <f>D52*9</f>
        <v>73.709999999999994</v>
      </c>
      <c r="E50" s="71">
        <f t="shared" si="6"/>
        <v>84.766499999999979</v>
      </c>
      <c r="F50" s="71">
        <f>F52*9</f>
        <v>92.429999999999993</v>
      </c>
      <c r="G50" s="71">
        <f t="shared" si="7"/>
        <v>78.565499999999986</v>
      </c>
      <c r="H50" s="71">
        <f>H52*9</f>
        <v>56.25</v>
      </c>
      <c r="I50" s="71">
        <f t="shared" si="8"/>
        <v>47.8125</v>
      </c>
      <c r="J50" s="57" t="s">
        <v>48</v>
      </c>
      <c r="L50" s="86" t="s">
        <v>14</v>
      </c>
      <c r="M50" s="87" t="s">
        <v>13</v>
      </c>
      <c r="N50" s="101" t="s">
        <v>123</v>
      </c>
      <c r="O50" s="89">
        <f>O52*9</f>
        <v>32.94</v>
      </c>
      <c r="P50" s="85">
        <f t="shared" si="9"/>
        <v>37.880999999999993</v>
      </c>
      <c r="Q50" s="89">
        <f>Q52*9</f>
        <v>41.58</v>
      </c>
      <c r="R50" s="84">
        <f t="shared" si="10"/>
        <v>35.342999999999996</v>
      </c>
      <c r="S50" s="89">
        <f>S52*9</f>
        <v>36.99</v>
      </c>
      <c r="T50" s="84">
        <f t="shared" si="11"/>
        <v>31.441500000000001</v>
      </c>
      <c r="U50" s="100" t="s">
        <v>48</v>
      </c>
    </row>
    <row r="51" spans="1:21" ht="20.100000000000001" customHeight="1" thickBot="1">
      <c r="A51" s="45" t="s">
        <v>15</v>
      </c>
      <c r="B51" s="46" t="s">
        <v>11</v>
      </c>
      <c r="C51" s="58" t="s">
        <v>148</v>
      </c>
      <c r="D51" s="71">
        <v>21.94</v>
      </c>
      <c r="E51" s="71">
        <f t="shared" si="6"/>
        <v>25.230999999999998</v>
      </c>
      <c r="F51" s="71">
        <v>30.7</v>
      </c>
      <c r="G51" s="71">
        <f t="shared" si="7"/>
        <v>26.094999999999999</v>
      </c>
      <c r="H51" s="71">
        <v>32.04</v>
      </c>
      <c r="I51" s="71">
        <f t="shared" si="8"/>
        <v>27.233999999999998</v>
      </c>
      <c r="J51" s="57" t="s">
        <v>47</v>
      </c>
      <c r="L51" s="86" t="s">
        <v>15</v>
      </c>
      <c r="M51" s="87" t="s">
        <v>11</v>
      </c>
      <c r="N51" s="100" t="s">
        <v>188</v>
      </c>
      <c r="O51" s="89">
        <v>23</v>
      </c>
      <c r="P51" s="85">
        <f t="shared" si="9"/>
        <v>26.45</v>
      </c>
      <c r="Q51" s="89">
        <v>30</v>
      </c>
      <c r="R51" s="84">
        <f t="shared" si="10"/>
        <v>25.5</v>
      </c>
      <c r="S51" s="89">
        <v>30.24</v>
      </c>
      <c r="T51" s="84">
        <f t="shared" si="11"/>
        <v>25.703999999999997</v>
      </c>
      <c r="U51" s="100" t="s">
        <v>131</v>
      </c>
    </row>
    <row r="52" spans="1:21" ht="20.100000000000001" customHeight="1" thickBot="1">
      <c r="A52" s="45" t="s">
        <v>16</v>
      </c>
      <c r="B52" s="46" t="s">
        <v>11</v>
      </c>
      <c r="C52" s="58" t="s">
        <v>148</v>
      </c>
      <c r="D52" s="71">
        <v>8.19</v>
      </c>
      <c r="E52" s="71">
        <f t="shared" si="6"/>
        <v>9.4184999999999981</v>
      </c>
      <c r="F52" s="71">
        <v>10.27</v>
      </c>
      <c r="G52" s="71">
        <f t="shared" si="7"/>
        <v>8.7294999999999998</v>
      </c>
      <c r="H52" s="71">
        <v>6.25</v>
      </c>
      <c r="I52" s="71">
        <f t="shared" si="8"/>
        <v>5.3125</v>
      </c>
      <c r="J52" s="57" t="s">
        <v>47</v>
      </c>
      <c r="L52" s="86" t="s">
        <v>16</v>
      </c>
      <c r="M52" s="87" t="s">
        <v>11</v>
      </c>
      <c r="N52" s="100" t="s">
        <v>188</v>
      </c>
      <c r="O52" s="90">
        <v>3.66</v>
      </c>
      <c r="P52" s="91">
        <f t="shared" si="9"/>
        <v>4.2089999999999996</v>
      </c>
      <c r="Q52" s="90">
        <v>4.62</v>
      </c>
      <c r="R52" s="99">
        <f t="shared" si="10"/>
        <v>3.927</v>
      </c>
      <c r="S52" s="90">
        <v>4.1100000000000003</v>
      </c>
      <c r="T52" s="99">
        <f t="shared" si="11"/>
        <v>3.4935</v>
      </c>
      <c r="U52" s="100" t="s">
        <v>131</v>
      </c>
    </row>
    <row r="53" spans="1:21" ht="20.100000000000001" customHeight="1" thickBot="1">
      <c r="A53" s="45" t="s">
        <v>17</v>
      </c>
      <c r="B53" s="46" t="s">
        <v>11</v>
      </c>
      <c r="C53" s="58" t="s">
        <v>148</v>
      </c>
      <c r="D53" s="72">
        <v>1.1100000000000001</v>
      </c>
      <c r="E53" s="72">
        <f t="shared" si="6"/>
        <v>1.2765</v>
      </c>
      <c r="F53" s="72">
        <v>1.18</v>
      </c>
      <c r="G53" s="72">
        <f t="shared" si="7"/>
        <v>1.0029999999999999</v>
      </c>
      <c r="H53" s="72">
        <v>1.23</v>
      </c>
      <c r="I53" s="72">
        <f t="shared" si="8"/>
        <v>1.0454999999999999</v>
      </c>
      <c r="J53" s="57" t="s">
        <v>47</v>
      </c>
      <c r="L53" s="86" t="s">
        <v>17</v>
      </c>
      <c r="M53" s="87" t="s">
        <v>11</v>
      </c>
      <c r="N53" s="100" t="s">
        <v>188</v>
      </c>
      <c r="O53" s="90">
        <v>1.1200000000000001</v>
      </c>
      <c r="P53" s="91">
        <f t="shared" si="9"/>
        <v>1.288</v>
      </c>
      <c r="Q53" s="90">
        <v>1.21</v>
      </c>
      <c r="R53" s="99">
        <f t="shared" si="10"/>
        <v>1.0285</v>
      </c>
      <c r="S53" s="90">
        <v>1.22</v>
      </c>
      <c r="T53" s="99">
        <f t="shared" si="11"/>
        <v>1.0369999999999999</v>
      </c>
      <c r="U53" s="100" t="s">
        <v>131</v>
      </c>
    </row>
    <row r="54" spans="1:21" ht="20.100000000000001" customHeight="1" thickBot="1">
      <c r="A54" s="45" t="s">
        <v>18</v>
      </c>
      <c r="B54" s="46" t="s">
        <v>11</v>
      </c>
      <c r="C54" s="61" t="s">
        <v>123</v>
      </c>
      <c r="D54" s="4">
        <v>0</v>
      </c>
      <c r="E54" s="4">
        <f t="shared" si="6"/>
        <v>0</v>
      </c>
      <c r="F54" s="4">
        <v>0</v>
      </c>
      <c r="G54" s="4">
        <f t="shared" si="7"/>
        <v>0</v>
      </c>
      <c r="H54" s="4">
        <v>0</v>
      </c>
      <c r="I54" s="4">
        <f t="shared" si="8"/>
        <v>0</v>
      </c>
      <c r="J54" s="2">
        <v>7</v>
      </c>
      <c r="L54" s="86" t="s">
        <v>18</v>
      </c>
      <c r="M54" s="87" t="s">
        <v>11</v>
      </c>
      <c r="N54" s="101" t="s">
        <v>123</v>
      </c>
      <c r="O54" s="92">
        <v>0</v>
      </c>
      <c r="P54" s="85">
        <f t="shared" si="9"/>
        <v>0</v>
      </c>
      <c r="Q54" s="92">
        <v>0</v>
      </c>
      <c r="R54" s="84">
        <f t="shared" si="10"/>
        <v>0</v>
      </c>
      <c r="S54" s="92">
        <v>0</v>
      </c>
      <c r="T54" s="84">
        <f t="shared" si="11"/>
        <v>0</v>
      </c>
      <c r="U54" s="100" t="s">
        <v>183</v>
      </c>
    </row>
    <row r="55" spans="1:21" ht="20.100000000000001" customHeight="1" thickBot="1">
      <c r="A55" s="45" t="s">
        <v>19</v>
      </c>
      <c r="B55" s="46" t="s">
        <v>11</v>
      </c>
      <c r="C55" s="61" t="s">
        <v>123</v>
      </c>
      <c r="D55" s="4">
        <v>0</v>
      </c>
      <c r="E55" s="4">
        <f t="shared" si="6"/>
        <v>0</v>
      </c>
      <c r="F55" s="4">
        <v>0</v>
      </c>
      <c r="G55" s="4">
        <f t="shared" si="7"/>
        <v>0</v>
      </c>
      <c r="H55" s="4">
        <v>0</v>
      </c>
      <c r="I55" s="4">
        <f t="shared" si="8"/>
        <v>0</v>
      </c>
      <c r="J55" s="2">
        <v>7</v>
      </c>
      <c r="L55" s="86" t="s">
        <v>19</v>
      </c>
      <c r="M55" s="87" t="s">
        <v>11</v>
      </c>
      <c r="N55" s="101" t="s">
        <v>123</v>
      </c>
      <c r="O55" s="92">
        <v>0</v>
      </c>
      <c r="P55" s="85">
        <f t="shared" si="9"/>
        <v>0</v>
      </c>
      <c r="Q55" s="92">
        <v>0</v>
      </c>
      <c r="R55" s="84">
        <f t="shared" si="10"/>
        <v>0</v>
      </c>
      <c r="S55" s="92">
        <v>0</v>
      </c>
      <c r="T55" s="84">
        <f t="shared" si="11"/>
        <v>0</v>
      </c>
      <c r="U55" s="102" t="s">
        <v>187</v>
      </c>
    </row>
    <row r="56" spans="1:21" ht="20.100000000000001" customHeight="1" thickBot="1">
      <c r="A56" s="45" t="s">
        <v>20</v>
      </c>
      <c r="B56" s="46" t="s">
        <v>11</v>
      </c>
      <c r="C56" s="61" t="s">
        <v>123</v>
      </c>
      <c r="D56" s="4">
        <v>0</v>
      </c>
      <c r="E56" s="4">
        <f t="shared" si="6"/>
        <v>0</v>
      </c>
      <c r="F56" s="4">
        <v>0</v>
      </c>
      <c r="G56" s="4">
        <f t="shared" si="7"/>
        <v>0</v>
      </c>
      <c r="H56" s="4">
        <v>0</v>
      </c>
      <c r="I56" s="4">
        <f t="shared" si="8"/>
        <v>0</v>
      </c>
      <c r="J56" s="2">
        <v>7</v>
      </c>
      <c r="L56" s="86" t="s">
        <v>20</v>
      </c>
      <c r="M56" s="87" t="s">
        <v>11</v>
      </c>
      <c r="N56" s="101" t="s">
        <v>123</v>
      </c>
      <c r="O56" s="92">
        <v>0</v>
      </c>
      <c r="P56" s="85">
        <f t="shared" si="9"/>
        <v>0</v>
      </c>
      <c r="Q56" s="92">
        <v>0</v>
      </c>
      <c r="R56" s="84">
        <f t="shared" si="10"/>
        <v>0</v>
      </c>
      <c r="S56" s="92">
        <v>0</v>
      </c>
      <c r="T56" s="84">
        <f t="shared" si="11"/>
        <v>0</v>
      </c>
      <c r="U56" s="102" t="s">
        <v>187</v>
      </c>
    </row>
    <row r="57" spans="1:21" ht="20.100000000000001" customHeight="1" thickBot="1">
      <c r="A57" s="45" t="s">
        <v>21</v>
      </c>
      <c r="B57" s="46" t="s">
        <v>22</v>
      </c>
      <c r="C57" s="61" t="s">
        <v>123</v>
      </c>
      <c r="D57" s="74">
        <v>17</v>
      </c>
      <c r="E57" s="74">
        <f t="shared" si="6"/>
        <v>19.549999999999997</v>
      </c>
      <c r="F57" s="74">
        <v>7</v>
      </c>
      <c r="G57" s="74">
        <f t="shared" si="7"/>
        <v>5.95</v>
      </c>
      <c r="H57" s="74">
        <v>7</v>
      </c>
      <c r="I57" s="74">
        <f t="shared" si="8"/>
        <v>5.95</v>
      </c>
      <c r="J57" s="2">
        <v>4</v>
      </c>
      <c r="L57" s="86" t="s">
        <v>21</v>
      </c>
      <c r="M57" s="87" t="s">
        <v>22</v>
      </c>
      <c r="N57" s="101" t="s">
        <v>130</v>
      </c>
      <c r="O57" s="94">
        <v>13.1</v>
      </c>
      <c r="P57" s="95">
        <f t="shared" si="9"/>
        <v>15.064999999999998</v>
      </c>
      <c r="Q57" s="94">
        <v>18.1431</v>
      </c>
      <c r="R57" s="98">
        <f t="shared" si="10"/>
        <v>15.421635</v>
      </c>
      <c r="S57" s="94">
        <v>18.058900000000001</v>
      </c>
      <c r="T57" s="98">
        <f t="shared" si="11"/>
        <v>15.350065000000001</v>
      </c>
      <c r="U57" s="100" t="s">
        <v>131</v>
      </c>
    </row>
    <row r="58" spans="1:21" ht="20.100000000000001" customHeight="1" thickBot="1">
      <c r="A58" s="45" t="s">
        <v>23</v>
      </c>
      <c r="B58" s="46" t="s">
        <v>22</v>
      </c>
      <c r="C58" s="61" t="s">
        <v>123</v>
      </c>
      <c r="D58" s="74">
        <v>1.97</v>
      </c>
      <c r="E58" s="74">
        <f t="shared" si="6"/>
        <v>2.2654999999999998</v>
      </c>
      <c r="F58" s="74">
        <v>2.54</v>
      </c>
      <c r="G58" s="74">
        <f t="shared" si="7"/>
        <v>2.1589999999999998</v>
      </c>
      <c r="H58" s="74">
        <v>2.84</v>
      </c>
      <c r="I58" s="74">
        <f t="shared" si="8"/>
        <v>2.4139999999999997</v>
      </c>
      <c r="J58" s="2">
        <v>4</v>
      </c>
      <c r="L58" s="86" t="s">
        <v>23</v>
      </c>
      <c r="M58" s="87" t="s">
        <v>22</v>
      </c>
      <c r="N58" s="101" t="s">
        <v>130</v>
      </c>
      <c r="O58" s="94">
        <v>2.2999999999999998</v>
      </c>
      <c r="P58" s="95">
        <f t="shared" si="9"/>
        <v>2.6449999999999996</v>
      </c>
      <c r="Q58" s="94">
        <v>3.2614000000000001</v>
      </c>
      <c r="R58" s="98">
        <f t="shared" si="10"/>
        <v>2.7721900000000002</v>
      </c>
      <c r="S58" s="94">
        <v>3.2696000000000001</v>
      </c>
      <c r="T58" s="98">
        <f t="shared" si="11"/>
        <v>2.7791600000000001</v>
      </c>
      <c r="U58" s="100" t="s">
        <v>131</v>
      </c>
    </row>
    <row r="59" spans="1:21" ht="20.100000000000001" customHeight="1" thickBot="1">
      <c r="A59" s="45" t="s">
        <v>24</v>
      </c>
      <c r="B59" s="46" t="s">
        <v>22</v>
      </c>
      <c r="C59" s="61" t="s">
        <v>123</v>
      </c>
      <c r="D59" s="71">
        <v>57</v>
      </c>
      <c r="E59" s="71">
        <f t="shared" si="6"/>
        <v>65.55</v>
      </c>
      <c r="F59" s="71">
        <v>40</v>
      </c>
      <c r="G59" s="71">
        <f t="shared" si="7"/>
        <v>34</v>
      </c>
      <c r="H59" s="71">
        <v>42</v>
      </c>
      <c r="I59" s="71">
        <f t="shared" si="8"/>
        <v>35.699999999999996</v>
      </c>
      <c r="J59" s="2">
        <v>4</v>
      </c>
      <c r="L59" s="86" t="s">
        <v>24</v>
      </c>
      <c r="M59" s="87" t="s">
        <v>22</v>
      </c>
      <c r="N59" s="101" t="s">
        <v>130</v>
      </c>
      <c r="O59" s="89">
        <v>56</v>
      </c>
      <c r="P59" s="85">
        <f t="shared" si="9"/>
        <v>64.399999999999991</v>
      </c>
      <c r="Q59" s="89">
        <v>77.706000000000003</v>
      </c>
      <c r="R59" s="84">
        <f t="shared" si="10"/>
        <v>66.0501</v>
      </c>
      <c r="S59" s="89">
        <v>77.955100000000002</v>
      </c>
      <c r="T59" s="84">
        <f t="shared" si="11"/>
        <v>66.261835000000005</v>
      </c>
      <c r="U59" s="100" t="s">
        <v>131</v>
      </c>
    </row>
    <row r="60" spans="1:21" ht="20.100000000000001" customHeight="1" thickBot="1">
      <c r="A60" s="45" t="s">
        <v>25</v>
      </c>
      <c r="B60" s="46" t="s">
        <v>22</v>
      </c>
      <c r="C60" s="61" t="s">
        <v>123</v>
      </c>
      <c r="D60" s="4">
        <v>0</v>
      </c>
      <c r="E60" s="4">
        <f t="shared" si="6"/>
        <v>0</v>
      </c>
      <c r="F60" s="4">
        <v>0</v>
      </c>
      <c r="G60" s="4">
        <f t="shared" si="7"/>
        <v>0</v>
      </c>
      <c r="H60" s="4">
        <v>0</v>
      </c>
      <c r="I60" s="4">
        <f t="shared" si="8"/>
        <v>0</v>
      </c>
      <c r="J60" s="2">
        <v>7</v>
      </c>
      <c r="L60" s="86" t="s">
        <v>25</v>
      </c>
      <c r="M60" s="87" t="s">
        <v>22</v>
      </c>
      <c r="N60" s="101" t="s">
        <v>123</v>
      </c>
      <c r="O60" s="92">
        <v>0</v>
      </c>
      <c r="P60" s="85">
        <f t="shared" si="9"/>
        <v>0</v>
      </c>
      <c r="Q60" s="85">
        <v>0</v>
      </c>
      <c r="R60" s="84">
        <f t="shared" si="10"/>
        <v>0</v>
      </c>
      <c r="S60" s="92">
        <v>0</v>
      </c>
      <c r="T60" s="84">
        <f t="shared" si="11"/>
        <v>0</v>
      </c>
      <c r="U60" s="102" t="s">
        <v>187</v>
      </c>
    </row>
    <row r="61" spans="1:21" ht="20.100000000000001" customHeight="1" thickBot="1">
      <c r="A61" s="45" t="s">
        <v>26</v>
      </c>
      <c r="B61" s="46" t="s">
        <v>27</v>
      </c>
      <c r="C61" s="61" t="s">
        <v>123</v>
      </c>
      <c r="D61" s="4">
        <v>0</v>
      </c>
      <c r="E61" s="4">
        <f t="shared" si="6"/>
        <v>0</v>
      </c>
      <c r="F61" s="4">
        <v>0</v>
      </c>
      <c r="G61" s="4">
        <f t="shared" si="7"/>
        <v>0</v>
      </c>
      <c r="H61" s="4">
        <v>0</v>
      </c>
      <c r="I61" s="4">
        <f t="shared" si="8"/>
        <v>0</v>
      </c>
      <c r="J61" s="2">
        <v>1</v>
      </c>
      <c r="L61" s="86" t="s">
        <v>26</v>
      </c>
      <c r="M61" s="87" t="s">
        <v>27</v>
      </c>
      <c r="N61" s="101" t="s">
        <v>123</v>
      </c>
      <c r="O61" s="92">
        <v>11</v>
      </c>
      <c r="P61" s="85">
        <f t="shared" si="9"/>
        <v>12.649999999999999</v>
      </c>
      <c r="Q61" s="92">
        <v>14.9413</v>
      </c>
      <c r="R61" s="84">
        <f t="shared" si="10"/>
        <v>12.700104999999999</v>
      </c>
      <c r="S61" s="92">
        <v>9.3626000000000005</v>
      </c>
      <c r="T61" s="84">
        <f t="shared" si="11"/>
        <v>7.9582100000000002</v>
      </c>
      <c r="U61" s="102" t="s">
        <v>48</v>
      </c>
    </row>
    <row r="62" spans="1:21" ht="20.100000000000001" customHeight="1" thickBot="1">
      <c r="A62" s="45" t="s">
        <v>28</v>
      </c>
      <c r="B62" s="46" t="s">
        <v>11</v>
      </c>
      <c r="C62" s="61" t="s">
        <v>123</v>
      </c>
      <c r="D62" s="74">
        <v>3.2240000000000002</v>
      </c>
      <c r="E62" s="74">
        <f t="shared" si="6"/>
        <v>3.7075999999999998</v>
      </c>
      <c r="F62" s="74">
        <v>3.8980000000000001</v>
      </c>
      <c r="G62" s="74">
        <f t="shared" si="7"/>
        <v>3.3132999999999999</v>
      </c>
      <c r="H62" s="74">
        <v>2.1539999999999999</v>
      </c>
      <c r="I62" s="74">
        <f t="shared" si="8"/>
        <v>1.8309</v>
      </c>
      <c r="J62" s="57" t="s">
        <v>48</v>
      </c>
      <c r="L62" s="86" t="s">
        <v>28</v>
      </c>
      <c r="M62" s="87" t="s">
        <v>11</v>
      </c>
      <c r="N62" s="101" t="s">
        <v>123</v>
      </c>
      <c r="O62" s="94">
        <v>1.4</v>
      </c>
      <c r="P62" s="95">
        <f t="shared" si="9"/>
        <v>1.6099999999999999</v>
      </c>
      <c r="Q62" s="94">
        <v>1.9782</v>
      </c>
      <c r="R62" s="98">
        <f t="shared" si="10"/>
        <v>1.68147</v>
      </c>
      <c r="S62" s="94">
        <v>1.7403</v>
      </c>
      <c r="T62" s="98">
        <f t="shared" si="11"/>
        <v>1.479255</v>
      </c>
      <c r="U62" s="101" t="s">
        <v>48</v>
      </c>
    </row>
    <row r="63" spans="1:21" ht="20.100000000000001" customHeight="1" thickBot="1">
      <c r="A63" s="45" t="s">
        <v>29</v>
      </c>
      <c r="B63" s="46" t="s">
        <v>22</v>
      </c>
      <c r="C63" s="61" t="s">
        <v>123</v>
      </c>
      <c r="D63" s="71">
        <v>69</v>
      </c>
      <c r="E63" s="71">
        <f t="shared" si="6"/>
        <v>79.349999999999994</v>
      </c>
      <c r="F63" s="71">
        <v>92</v>
      </c>
      <c r="G63" s="71">
        <f t="shared" si="7"/>
        <v>78.2</v>
      </c>
      <c r="H63" s="71">
        <v>86</v>
      </c>
      <c r="I63" s="71">
        <f t="shared" si="8"/>
        <v>73.099999999999994</v>
      </c>
      <c r="J63" s="57">
        <v>4</v>
      </c>
      <c r="L63" s="86" t="s">
        <v>29</v>
      </c>
      <c r="M63" s="87" t="s">
        <v>22</v>
      </c>
      <c r="N63" s="101" t="s">
        <v>123</v>
      </c>
      <c r="O63" s="89">
        <v>62</v>
      </c>
      <c r="P63" s="85">
        <f t="shared" si="9"/>
        <v>71.3</v>
      </c>
      <c r="Q63" s="89">
        <v>85.555599999999998</v>
      </c>
      <c r="R63" s="84">
        <f t="shared" si="10"/>
        <v>72.722259999999991</v>
      </c>
      <c r="S63" s="89">
        <v>85.384</v>
      </c>
      <c r="T63" s="84">
        <f t="shared" si="11"/>
        <v>72.576399999999992</v>
      </c>
      <c r="U63" s="100" t="s">
        <v>48</v>
      </c>
    </row>
    <row r="64" spans="1:21" ht="20.100000000000001" customHeight="1" thickBot="1">
      <c r="A64" s="48" t="s">
        <v>30</v>
      </c>
      <c r="B64" s="46" t="s">
        <v>22</v>
      </c>
      <c r="C64" s="61" t="s">
        <v>123</v>
      </c>
      <c r="D64" s="71">
        <v>24</v>
      </c>
      <c r="E64" s="71">
        <f t="shared" si="6"/>
        <v>27.599999999999998</v>
      </c>
      <c r="F64" s="71">
        <v>20</v>
      </c>
      <c r="G64" s="71">
        <f t="shared" si="7"/>
        <v>17</v>
      </c>
      <c r="H64" s="71">
        <v>22</v>
      </c>
      <c r="I64" s="71">
        <f t="shared" si="8"/>
        <v>18.7</v>
      </c>
      <c r="J64" s="57">
        <v>4</v>
      </c>
      <c r="L64" s="96" t="s">
        <v>30</v>
      </c>
      <c r="M64" s="87" t="s">
        <v>22</v>
      </c>
      <c r="N64" s="101" t="s">
        <v>130</v>
      </c>
      <c r="O64" s="89">
        <v>12</v>
      </c>
      <c r="P64" s="85">
        <f t="shared" si="9"/>
        <v>13.799999999999999</v>
      </c>
      <c r="Q64" s="89">
        <v>17.051300000000001</v>
      </c>
      <c r="R64" s="84">
        <f t="shared" si="10"/>
        <v>14.493605000000001</v>
      </c>
      <c r="S64" s="89">
        <v>17.138999999999999</v>
      </c>
      <c r="T64" s="84">
        <f t="shared" si="11"/>
        <v>14.568149999999999</v>
      </c>
      <c r="U64" s="100" t="s">
        <v>131</v>
      </c>
    </row>
    <row r="65" spans="1:21" ht="20.100000000000001" customHeight="1" thickBot="1">
      <c r="A65" s="48" t="s">
        <v>31</v>
      </c>
      <c r="B65" s="46" t="s">
        <v>22</v>
      </c>
      <c r="C65" s="61" t="s">
        <v>123</v>
      </c>
      <c r="D65" s="71">
        <v>211</v>
      </c>
      <c r="E65" s="71">
        <f t="shared" si="6"/>
        <v>242.64999999999998</v>
      </c>
      <c r="F65" s="71">
        <v>187</v>
      </c>
      <c r="G65" s="71">
        <f t="shared" si="7"/>
        <v>158.94999999999999</v>
      </c>
      <c r="H65" s="71">
        <v>203</v>
      </c>
      <c r="I65" s="71">
        <f t="shared" si="8"/>
        <v>172.54999999999998</v>
      </c>
      <c r="J65" s="57">
        <v>4</v>
      </c>
      <c r="L65" s="96" t="s">
        <v>31</v>
      </c>
      <c r="M65" s="87" t="s">
        <v>22</v>
      </c>
      <c r="N65" s="101" t="s">
        <v>130</v>
      </c>
      <c r="O65" s="89">
        <v>220</v>
      </c>
      <c r="P65" s="85">
        <f t="shared" si="9"/>
        <v>252.99999999999997</v>
      </c>
      <c r="Q65" s="89">
        <v>305.0942</v>
      </c>
      <c r="R65" s="84">
        <f t="shared" si="10"/>
        <v>259.33006999999998</v>
      </c>
      <c r="S65" s="89">
        <v>306.55130000000003</v>
      </c>
      <c r="T65" s="84">
        <f t="shared" si="11"/>
        <v>260.56860499999999</v>
      </c>
      <c r="U65" s="100" t="s">
        <v>131</v>
      </c>
    </row>
    <row r="66" spans="1:21" ht="20.100000000000001" customHeight="1" thickBot="1">
      <c r="A66" s="48" t="s">
        <v>32</v>
      </c>
      <c r="B66" s="46" t="s">
        <v>22</v>
      </c>
      <c r="C66" s="61" t="s">
        <v>123</v>
      </c>
      <c r="D66" s="71">
        <v>341</v>
      </c>
      <c r="E66" s="71">
        <f t="shared" si="6"/>
        <v>392.15</v>
      </c>
      <c r="F66" s="71">
        <v>248</v>
      </c>
      <c r="G66" s="71">
        <f t="shared" si="7"/>
        <v>210.79999999999998</v>
      </c>
      <c r="H66" s="71">
        <v>263</v>
      </c>
      <c r="I66" s="71">
        <f t="shared" si="8"/>
        <v>223.54999999999998</v>
      </c>
      <c r="J66" s="57">
        <v>4</v>
      </c>
      <c r="L66" s="96" t="s">
        <v>32</v>
      </c>
      <c r="M66" s="87" t="s">
        <v>22</v>
      </c>
      <c r="N66" s="101" t="s">
        <v>130</v>
      </c>
      <c r="O66" s="89">
        <v>307</v>
      </c>
      <c r="P66" s="85">
        <f t="shared" si="9"/>
        <v>353.04999999999995</v>
      </c>
      <c r="Q66" s="89">
        <v>426.49110000000002</v>
      </c>
      <c r="R66" s="84">
        <f t="shared" si="10"/>
        <v>362.51743499999998</v>
      </c>
      <c r="S66" s="89">
        <v>428.89359999999999</v>
      </c>
      <c r="T66" s="84">
        <f t="shared" si="11"/>
        <v>364.55955999999998</v>
      </c>
      <c r="U66" s="100" t="s">
        <v>131</v>
      </c>
    </row>
    <row r="67" spans="1:21" ht="20.100000000000001" customHeight="1" thickBot="1">
      <c r="A67" s="48" t="s">
        <v>33</v>
      </c>
      <c r="B67" s="46" t="s">
        <v>22</v>
      </c>
      <c r="C67" s="61" t="s">
        <v>123</v>
      </c>
      <c r="D67" s="74">
        <v>4.0599999999999996</v>
      </c>
      <c r="E67" s="74">
        <f t="shared" si="6"/>
        <v>4.6689999999999996</v>
      </c>
      <c r="F67" s="74">
        <v>5.09</v>
      </c>
      <c r="G67" s="74">
        <f t="shared" si="7"/>
        <v>4.3264999999999993</v>
      </c>
      <c r="H67" s="74">
        <v>5.62</v>
      </c>
      <c r="I67" s="74">
        <f t="shared" si="8"/>
        <v>4.7770000000000001</v>
      </c>
      <c r="J67" s="57">
        <v>4</v>
      </c>
      <c r="L67" s="96" t="s">
        <v>33</v>
      </c>
      <c r="M67" s="87" t="s">
        <v>22</v>
      </c>
      <c r="N67" s="101" t="s">
        <v>130</v>
      </c>
      <c r="O67" s="94">
        <v>3.8</v>
      </c>
      <c r="P67" s="95">
        <f t="shared" si="9"/>
        <v>4.3699999999999992</v>
      </c>
      <c r="Q67" s="94">
        <v>5.2182000000000004</v>
      </c>
      <c r="R67" s="98">
        <f t="shared" si="10"/>
        <v>4.4354700000000005</v>
      </c>
      <c r="S67" s="94">
        <v>5.2499000000000002</v>
      </c>
      <c r="T67" s="98">
        <f t="shared" si="11"/>
        <v>4.462415</v>
      </c>
      <c r="U67" s="100" t="s">
        <v>131</v>
      </c>
    </row>
    <row r="68" spans="1:21" ht="20.100000000000001" customHeight="1" thickBot="1">
      <c r="A68" s="48" t="s">
        <v>34</v>
      </c>
      <c r="B68" s="46" t="s">
        <v>35</v>
      </c>
      <c r="C68" s="61" t="s">
        <v>123</v>
      </c>
      <c r="D68" s="71">
        <v>26.7</v>
      </c>
      <c r="E68" s="71">
        <f t="shared" si="6"/>
        <v>30.704999999999998</v>
      </c>
      <c r="F68" s="71">
        <v>32.4</v>
      </c>
      <c r="G68" s="71">
        <f t="shared" si="7"/>
        <v>27.54</v>
      </c>
      <c r="H68" s="71">
        <v>36.6</v>
      </c>
      <c r="I68" s="71">
        <f t="shared" si="8"/>
        <v>31.11</v>
      </c>
      <c r="J68" s="57">
        <v>4</v>
      </c>
      <c r="L68" s="96" t="s">
        <v>34</v>
      </c>
      <c r="M68" s="87" t="s">
        <v>35</v>
      </c>
      <c r="N68" s="101" t="s">
        <v>130</v>
      </c>
      <c r="O68" s="89">
        <v>21.7926</v>
      </c>
      <c r="P68" s="85">
        <f t="shared" si="9"/>
        <v>25.061489999999999</v>
      </c>
      <c r="Q68" s="89">
        <v>30.267499999999998</v>
      </c>
      <c r="R68" s="84">
        <f t="shared" si="10"/>
        <v>25.727374999999999</v>
      </c>
      <c r="S68" s="89">
        <v>30.416499999999999</v>
      </c>
      <c r="T68" s="84">
        <f t="shared" si="11"/>
        <v>25.854025</v>
      </c>
      <c r="U68" s="100" t="s">
        <v>131</v>
      </c>
    </row>
    <row r="69" spans="1:21" ht="20.100000000000001" customHeight="1" thickBot="1">
      <c r="A69" s="48" t="s">
        <v>36</v>
      </c>
      <c r="B69" s="46" t="s">
        <v>22</v>
      </c>
      <c r="C69" s="61" t="s">
        <v>123</v>
      </c>
      <c r="D69" s="72">
        <v>8.4000000000000005E-2</v>
      </c>
      <c r="E69" s="72">
        <f t="shared" si="6"/>
        <v>9.6600000000000005E-2</v>
      </c>
      <c r="F69" s="72">
        <v>6.4000000000000001E-2</v>
      </c>
      <c r="G69" s="72">
        <f t="shared" si="7"/>
        <v>5.4399999999999997E-2</v>
      </c>
      <c r="H69" s="72">
        <v>6.7000000000000004E-2</v>
      </c>
      <c r="I69" s="72">
        <f t="shared" si="8"/>
        <v>5.6950000000000001E-2</v>
      </c>
      <c r="J69" s="57">
        <v>4</v>
      </c>
      <c r="L69" s="96" t="s">
        <v>36</v>
      </c>
      <c r="M69" s="87" t="s">
        <v>22</v>
      </c>
      <c r="N69" s="101" t="s">
        <v>157</v>
      </c>
      <c r="O69" s="90">
        <v>6.3600000000000004E-2</v>
      </c>
      <c r="P69" s="91">
        <f t="shared" si="9"/>
        <v>7.3139999999999997E-2</v>
      </c>
      <c r="Q69" s="90">
        <v>8.8300000000000003E-2</v>
      </c>
      <c r="R69" s="99">
        <f t="shared" si="10"/>
        <v>7.5054999999999997E-2</v>
      </c>
      <c r="S69" s="90">
        <v>8.8900000000000007E-2</v>
      </c>
      <c r="T69" s="99">
        <f t="shared" si="11"/>
        <v>7.5565000000000007E-2</v>
      </c>
      <c r="U69" s="100" t="s">
        <v>131</v>
      </c>
    </row>
    <row r="70" spans="1:21" ht="20.100000000000001" customHeight="1" thickBot="1">
      <c r="A70" s="48" t="s">
        <v>37</v>
      </c>
      <c r="B70" s="46" t="s">
        <v>22</v>
      </c>
      <c r="C70" s="61" t="s">
        <v>123</v>
      </c>
      <c r="D70" s="72">
        <v>0.151</v>
      </c>
      <c r="E70" s="72">
        <f t="shared" si="6"/>
        <v>0.17364999999999997</v>
      </c>
      <c r="F70" s="72">
        <v>0.17299999999999999</v>
      </c>
      <c r="G70" s="72">
        <f t="shared" si="7"/>
        <v>0.14704999999999999</v>
      </c>
      <c r="H70" s="72">
        <v>0.2</v>
      </c>
      <c r="I70" s="72">
        <f t="shared" si="8"/>
        <v>0.17</v>
      </c>
      <c r="J70" s="57">
        <v>4</v>
      </c>
      <c r="L70" s="96" t="s">
        <v>37</v>
      </c>
      <c r="M70" s="87" t="s">
        <v>22</v>
      </c>
      <c r="N70" s="101" t="s">
        <v>133</v>
      </c>
      <c r="O70" s="90">
        <v>0.22539999999999999</v>
      </c>
      <c r="P70" s="91">
        <f t="shared" si="9"/>
        <v>0.25920999999999994</v>
      </c>
      <c r="Q70" s="90">
        <v>0.31309999999999999</v>
      </c>
      <c r="R70" s="99">
        <f t="shared" si="10"/>
        <v>0.26613500000000001</v>
      </c>
      <c r="S70" s="90">
        <v>0.31469999999999998</v>
      </c>
      <c r="T70" s="99">
        <f t="shared" si="11"/>
        <v>0.26749499999999998</v>
      </c>
      <c r="U70" s="100" t="s">
        <v>131</v>
      </c>
    </row>
    <row r="71" spans="1:21" ht="20.100000000000001" customHeight="1" thickBot="1">
      <c r="A71" s="48" t="s">
        <v>38</v>
      </c>
      <c r="B71" s="46" t="s">
        <v>22</v>
      </c>
      <c r="C71" s="61" t="s">
        <v>123</v>
      </c>
      <c r="D71" s="74">
        <v>6.6669999999999998</v>
      </c>
      <c r="E71" s="74">
        <f t="shared" si="6"/>
        <v>7.6670499999999988</v>
      </c>
      <c r="F71" s="74">
        <v>5.55</v>
      </c>
      <c r="G71" s="74">
        <f t="shared" si="7"/>
        <v>4.7174999999999994</v>
      </c>
      <c r="H71" s="74">
        <v>6.1559999999999997</v>
      </c>
      <c r="I71" s="74">
        <f t="shared" si="8"/>
        <v>5.2325999999999997</v>
      </c>
      <c r="J71" s="57">
        <v>4</v>
      </c>
      <c r="L71" s="96" t="s">
        <v>38</v>
      </c>
      <c r="M71" s="87" t="s">
        <v>22</v>
      </c>
      <c r="N71" s="101" t="s">
        <v>133</v>
      </c>
      <c r="O71" s="94">
        <v>6.6346999999999996</v>
      </c>
      <c r="P71" s="95">
        <f t="shared" si="9"/>
        <v>7.629904999999999</v>
      </c>
      <c r="Q71" s="94">
        <v>9.2149000000000001</v>
      </c>
      <c r="R71" s="98">
        <f t="shared" si="10"/>
        <v>7.8326649999999995</v>
      </c>
      <c r="S71" s="94">
        <v>9.2591999999999999</v>
      </c>
      <c r="T71" s="98">
        <f t="shared" si="11"/>
        <v>7.8703199999999995</v>
      </c>
      <c r="U71" s="100" t="s">
        <v>131</v>
      </c>
    </row>
    <row r="72" spans="1:21" ht="20.100000000000001" customHeight="1" thickBot="1">
      <c r="A72" s="48" t="s">
        <v>39</v>
      </c>
      <c r="B72" s="46" t="s">
        <v>22</v>
      </c>
      <c r="C72" s="61" t="s">
        <v>123</v>
      </c>
      <c r="D72" s="72">
        <v>0.64</v>
      </c>
      <c r="E72" s="72">
        <f t="shared" si="6"/>
        <v>0.73599999999999999</v>
      </c>
      <c r="F72" s="72">
        <v>0.60399999999999998</v>
      </c>
      <c r="G72" s="72">
        <f t="shared" si="7"/>
        <v>0.51339999999999997</v>
      </c>
      <c r="H72" s="72">
        <v>0.629</v>
      </c>
      <c r="I72" s="72">
        <f t="shared" si="8"/>
        <v>0.53464999999999996</v>
      </c>
      <c r="J72" s="57">
        <v>4</v>
      </c>
      <c r="L72" s="96" t="s">
        <v>39</v>
      </c>
      <c r="M72" s="87" t="s">
        <v>22</v>
      </c>
      <c r="N72" s="101" t="s">
        <v>133</v>
      </c>
      <c r="O72" s="90">
        <v>0.34920000000000001</v>
      </c>
      <c r="P72" s="91">
        <f t="shared" si="9"/>
        <v>0.40157999999999999</v>
      </c>
      <c r="Q72" s="90">
        <v>0.48499999999999999</v>
      </c>
      <c r="R72" s="99">
        <f t="shared" si="10"/>
        <v>0.41225000000000001</v>
      </c>
      <c r="S72" s="90">
        <v>0.48599999999999999</v>
      </c>
      <c r="T72" s="99">
        <f t="shared" si="11"/>
        <v>0.41309999999999997</v>
      </c>
      <c r="U72" s="100" t="s">
        <v>131</v>
      </c>
    </row>
    <row r="73" spans="1:21" ht="20.100000000000001" customHeight="1" thickBot="1">
      <c r="A73" s="48" t="s">
        <v>40</v>
      </c>
      <c r="B73" s="46" t="s">
        <v>22</v>
      </c>
      <c r="C73" s="61" t="s">
        <v>123</v>
      </c>
      <c r="D73" s="72">
        <v>0.64800000000000002</v>
      </c>
      <c r="E73" s="72">
        <f t="shared" si="6"/>
        <v>0.74519999999999997</v>
      </c>
      <c r="F73" s="72">
        <v>0.40300000000000002</v>
      </c>
      <c r="G73" s="72">
        <f t="shared" si="7"/>
        <v>0.34255000000000002</v>
      </c>
      <c r="H73" s="72">
        <v>0.44700000000000001</v>
      </c>
      <c r="I73" s="72">
        <f t="shared" si="8"/>
        <v>0.37995000000000001</v>
      </c>
      <c r="J73" s="57">
        <v>4</v>
      </c>
      <c r="L73" s="96" t="s">
        <v>178</v>
      </c>
      <c r="M73" s="87" t="s">
        <v>22</v>
      </c>
      <c r="N73" s="101" t="s">
        <v>133</v>
      </c>
      <c r="O73" s="90">
        <v>0.63849999999999996</v>
      </c>
      <c r="P73" s="91">
        <f t="shared" si="9"/>
        <v>0.7342749999999999</v>
      </c>
      <c r="Q73" s="90">
        <v>0.88680000000000003</v>
      </c>
      <c r="R73" s="99">
        <f t="shared" si="10"/>
        <v>0.75378000000000001</v>
      </c>
      <c r="S73" s="90">
        <v>0.89070000000000005</v>
      </c>
      <c r="T73" s="99">
        <f t="shared" si="11"/>
        <v>0.75709500000000007</v>
      </c>
      <c r="U73" s="100" t="s">
        <v>131</v>
      </c>
    </row>
    <row r="74" spans="1:21" ht="20.100000000000001" customHeight="1" thickBot="1">
      <c r="A74" s="48" t="s">
        <v>41</v>
      </c>
      <c r="B74" s="46" t="s">
        <v>35</v>
      </c>
      <c r="C74" s="61" t="s">
        <v>123</v>
      </c>
      <c r="D74" s="74">
        <v>1.86</v>
      </c>
      <c r="E74" s="74">
        <f t="shared" si="6"/>
        <v>2.1389999999999998</v>
      </c>
      <c r="F74" s="74">
        <v>1.84</v>
      </c>
      <c r="G74" s="74">
        <f t="shared" si="7"/>
        <v>1.5640000000000001</v>
      </c>
      <c r="H74" s="74">
        <v>1.89</v>
      </c>
      <c r="I74" s="74">
        <f t="shared" si="8"/>
        <v>1.6064999999999998</v>
      </c>
      <c r="J74" s="57">
        <v>4</v>
      </c>
      <c r="L74" s="96" t="s">
        <v>179</v>
      </c>
      <c r="M74" s="87" t="s">
        <v>35</v>
      </c>
      <c r="N74" s="101" t="s">
        <v>133</v>
      </c>
      <c r="O74" s="94">
        <v>1.6528</v>
      </c>
      <c r="P74" s="95">
        <f t="shared" si="9"/>
        <v>1.90072</v>
      </c>
      <c r="Q74" s="94">
        <v>2.2955999999999999</v>
      </c>
      <c r="R74" s="98">
        <f t="shared" si="10"/>
        <v>1.9512599999999998</v>
      </c>
      <c r="S74" s="94">
        <v>2.3010000000000002</v>
      </c>
      <c r="T74" s="98">
        <f t="shared" si="11"/>
        <v>1.9558500000000001</v>
      </c>
      <c r="U74" s="100" t="s">
        <v>131</v>
      </c>
    </row>
    <row r="75" spans="1:21" ht="33" customHeight="1">
      <c r="A75" s="242" t="s">
        <v>225</v>
      </c>
      <c r="B75" s="242"/>
      <c r="C75" s="242"/>
      <c r="D75" s="242"/>
      <c r="E75" s="242"/>
      <c r="F75" s="242"/>
      <c r="G75" s="242"/>
      <c r="H75" s="242"/>
      <c r="I75" s="242"/>
      <c r="J75" s="242"/>
      <c r="L75" s="242" t="s">
        <v>225</v>
      </c>
      <c r="M75" s="242"/>
      <c r="N75" s="242"/>
      <c r="O75" s="242"/>
      <c r="P75" s="242"/>
      <c r="Q75" s="242"/>
      <c r="R75" s="242"/>
      <c r="S75" s="242"/>
      <c r="T75" s="242"/>
      <c r="U75" s="242"/>
    </row>
    <row r="76" spans="1:21" ht="29.25" customHeight="1">
      <c r="A76" s="216" t="s">
        <v>224</v>
      </c>
      <c r="B76" s="216"/>
      <c r="C76" s="216"/>
      <c r="D76" s="216"/>
      <c r="E76" s="216"/>
      <c r="F76" s="216"/>
      <c r="G76" s="216"/>
      <c r="H76" s="216"/>
      <c r="I76" s="216"/>
      <c r="J76" s="216"/>
      <c r="L76" s="216" t="s">
        <v>224</v>
      </c>
      <c r="M76" s="216"/>
      <c r="N76" s="216"/>
      <c r="O76" s="216"/>
      <c r="P76" s="216"/>
      <c r="Q76" s="216"/>
      <c r="R76" s="216"/>
      <c r="S76" s="216"/>
      <c r="T76" s="216"/>
      <c r="U76" s="216"/>
    </row>
    <row r="77" spans="1:21">
      <c r="J77" s="68">
        <v>48</v>
      </c>
      <c r="U77">
        <v>46</v>
      </c>
    </row>
  </sheetData>
  <mergeCells count="68">
    <mergeCell ref="L76:U76"/>
    <mergeCell ref="A75:J75"/>
    <mergeCell ref="A76:J76"/>
    <mergeCell ref="A37:J37"/>
    <mergeCell ref="A38:J38"/>
    <mergeCell ref="L37:U37"/>
    <mergeCell ref="L38:U38"/>
    <mergeCell ref="L75:U75"/>
    <mergeCell ref="J45:J46"/>
    <mergeCell ref="A40:J40"/>
    <mergeCell ref="A41:J41"/>
    <mergeCell ref="A42:J42"/>
    <mergeCell ref="F46:G46"/>
    <mergeCell ref="H46:I46"/>
    <mergeCell ref="A43:J43"/>
    <mergeCell ref="D44:G44"/>
    <mergeCell ref="J7:J8"/>
    <mergeCell ref="F8:G8"/>
    <mergeCell ref="H8:I8"/>
    <mergeCell ref="A7:A8"/>
    <mergeCell ref="B7:B8"/>
    <mergeCell ref="A2:J2"/>
    <mergeCell ref="A3:J3"/>
    <mergeCell ref="A4:J4"/>
    <mergeCell ref="A5:J5"/>
    <mergeCell ref="D6:G6"/>
    <mergeCell ref="H6:I6"/>
    <mergeCell ref="H44:I44"/>
    <mergeCell ref="A45:A46"/>
    <mergeCell ref="C7:C8"/>
    <mergeCell ref="B45:B46"/>
    <mergeCell ref="C45:C46"/>
    <mergeCell ref="D45:E46"/>
    <mergeCell ref="F45:G45"/>
    <mergeCell ref="H45:I45"/>
    <mergeCell ref="D7:E8"/>
    <mergeCell ref="F7:G7"/>
    <mergeCell ref="H7:I7"/>
    <mergeCell ref="L2:U2"/>
    <mergeCell ref="L40:U40"/>
    <mergeCell ref="L3:U3"/>
    <mergeCell ref="L41:U41"/>
    <mergeCell ref="L4:U4"/>
    <mergeCell ref="L5:U5"/>
    <mergeCell ref="O6:R6"/>
    <mergeCell ref="S6:T6"/>
    <mergeCell ref="S44:T44"/>
    <mergeCell ref="L42:U42"/>
    <mergeCell ref="S7:T7"/>
    <mergeCell ref="U7:U8"/>
    <mergeCell ref="O7:P8"/>
    <mergeCell ref="Q7:R7"/>
    <mergeCell ref="L45:L46"/>
    <mergeCell ref="M45:M46"/>
    <mergeCell ref="N45:N46"/>
    <mergeCell ref="L7:L8"/>
    <mergeCell ref="M7:M8"/>
    <mergeCell ref="N7:N8"/>
    <mergeCell ref="L43:U43"/>
    <mergeCell ref="O45:P46"/>
    <mergeCell ref="Q45:R45"/>
    <mergeCell ref="S45:T45"/>
    <mergeCell ref="U45:U46"/>
    <mergeCell ref="Q8:R8"/>
    <mergeCell ref="S8:T8"/>
    <mergeCell ref="Q46:R46"/>
    <mergeCell ref="S46:T46"/>
    <mergeCell ref="O44:R44"/>
  </mergeCells>
  <phoneticPr fontId="11" type="noConversion"/>
  <hyperlinks>
    <hyperlink ref="J6" location="_ftn1" display="_ftn1"/>
    <hyperlink ref="J44" location="_ftn1" display="_ftn1"/>
    <hyperlink ref="U6" location="_ftn1" display="_ftn1"/>
    <hyperlink ref="U44" location="_ftn1" display="_ftn1"/>
  </hyperlinks>
  <pageMargins left="0.35" right="0.25" top="0.5" bottom="0.25" header="0.25" footer="0.5"/>
  <pageSetup scale="92" firstPageNumber="39" orientation="portrait" useFirstPageNumber="1" r:id="rId1"/>
  <headerFooter alignWithMargins="0"/>
  <rowBreaks count="1" manualBreakCount="1">
    <brk id="39" max="20" man="1"/>
  </rowBreaks>
  <colBreaks count="1" manualBreakCount="1">
    <brk id="10" max="76" man="1"/>
  </colBreaks>
</worksheet>
</file>

<file path=xl/worksheets/sheet16.xml><?xml version="1.0" encoding="utf-8"?>
<worksheet xmlns="http://schemas.openxmlformats.org/spreadsheetml/2006/main" xmlns:r="http://schemas.openxmlformats.org/officeDocument/2006/relationships">
  <dimension ref="A1:J76"/>
  <sheetViews>
    <sheetView view="pageLayout" zoomScaleSheetLayoutView="70" workbookViewId="0">
      <selection activeCell="A2" sqref="A2:J2"/>
    </sheetView>
  </sheetViews>
  <sheetFormatPr defaultRowHeight="19.5" customHeight="1"/>
  <cols>
    <col min="1" max="1" width="34.109375" customWidth="1"/>
    <col min="2" max="2" width="11.33203125" customWidth="1"/>
    <col min="3" max="3" width="10.88671875" customWidth="1"/>
    <col min="4" max="4" width="11.44140625" customWidth="1"/>
    <col min="5" max="5" width="10.88671875" customWidth="1"/>
    <col min="6" max="6" width="9.88671875" customWidth="1"/>
    <col min="7" max="7" width="10.6640625" customWidth="1"/>
    <col min="8" max="8" width="10.44140625" customWidth="1"/>
    <col min="9" max="9" width="10.109375" customWidth="1"/>
    <col min="10" max="10" width="11.6640625" customWidth="1"/>
    <col min="11" max="11" width="3.5546875" customWidth="1"/>
  </cols>
  <sheetData>
    <row r="1" spans="1:10" ht="28.5" customHeight="1">
      <c r="A1" s="301" t="s">
        <v>189</v>
      </c>
      <c r="B1" s="302"/>
      <c r="C1" s="302"/>
      <c r="D1" s="302"/>
      <c r="E1" s="302"/>
      <c r="F1" s="302"/>
      <c r="G1" s="302"/>
      <c r="H1" s="302"/>
      <c r="I1" s="302"/>
      <c r="J1" s="303"/>
    </row>
    <row r="2" spans="1:10" ht="24.75" customHeight="1">
      <c r="A2" s="306" t="s">
        <v>232</v>
      </c>
      <c r="B2" s="307"/>
      <c r="C2" s="307"/>
      <c r="D2" s="307"/>
      <c r="E2" s="307"/>
      <c r="F2" s="307"/>
      <c r="G2" s="307"/>
      <c r="H2" s="307"/>
      <c r="I2" s="307"/>
      <c r="J2" s="308"/>
    </row>
    <row r="3" spans="1:10" ht="26.25" customHeight="1">
      <c r="A3" s="298" t="s">
        <v>191</v>
      </c>
      <c r="B3" s="307"/>
      <c r="C3" s="307"/>
      <c r="D3" s="307"/>
      <c r="E3" s="307"/>
      <c r="F3" s="307"/>
      <c r="G3" s="307"/>
      <c r="H3" s="307"/>
      <c r="I3" s="307"/>
      <c r="J3" s="308"/>
    </row>
    <row r="4" spans="1:10" ht="30" customHeight="1">
      <c r="A4" s="286" t="s">
        <v>182</v>
      </c>
      <c r="B4" s="309"/>
      <c r="C4" s="309"/>
      <c r="D4" s="309"/>
      <c r="E4" s="309"/>
      <c r="F4" s="309"/>
      <c r="G4" s="309"/>
      <c r="H4" s="309"/>
      <c r="I4" s="309"/>
      <c r="J4" s="310"/>
    </row>
    <row r="5" spans="1:10" ht="41.25" customHeight="1" thickBot="1">
      <c r="A5" s="161" t="s">
        <v>0</v>
      </c>
      <c r="B5" s="154" t="s">
        <v>1</v>
      </c>
      <c r="C5" s="31" t="s">
        <v>126</v>
      </c>
      <c r="D5" s="295" t="s">
        <v>2</v>
      </c>
      <c r="E5" s="296"/>
      <c r="F5" s="296"/>
      <c r="G5" s="297"/>
      <c r="H5" s="295" t="s">
        <v>3</v>
      </c>
      <c r="I5" s="297"/>
      <c r="J5" s="162" t="s">
        <v>227</v>
      </c>
    </row>
    <row r="6" spans="1:10" ht="23.25" customHeight="1">
      <c r="A6" s="322"/>
      <c r="B6" s="213"/>
      <c r="C6" s="202"/>
      <c r="D6" s="289" t="s">
        <v>4</v>
      </c>
      <c r="E6" s="290"/>
      <c r="F6" s="289" t="s">
        <v>5</v>
      </c>
      <c r="G6" s="290"/>
      <c r="H6" s="289" t="s">
        <v>5</v>
      </c>
      <c r="I6" s="290"/>
      <c r="J6" s="320"/>
    </row>
    <row r="7" spans="1:10" ht="22.5" customHeight="1" thickBot="1">
      <c r="A7" s="323"/>
      <c r="B7" s="214"/>
      <c r="C7" s="203"/>
      <c r="D7" s="291"/>
      <c r="E7" s="292"/>
      <c r="F7" s="291" t="s">
        <v>6</v>
      </c>
      <c r="G7" s="292"/>
      <c r="H7" s="291" t="s">
        <v>6</v>
      </c>
      <c r="I7" s="292"/>
      <c r="J7" s="321"/>
    </row>
    <row r="8" spans="1:10" ht="29.25" customHeight="1" thickBot="1">
      <c r="A8" s="163"/>
      <c r="B8" s="81"/>
      <c r="C8" s="81"/>
      <c r="D8" s="81" t="s">
        <v>7</v>
      </c>
      <c r="E8" s="81" t="s">
        <v>8</v>
      </c>
      <c r="F8" s="81" t="s">
        <v>7</v>
      </c>
      <c r="G8" s="81" t="s">
        <v>9</v>
      </c>
      <c r="H8" s="81" t="s">
        <v>7</v>
      </c>
      <c r="I8" s="81" t="s">
        <v>9</v>
      </c>
      <c r="J8" s="164"/>
    </row>
    <row r="9" spans="1:10" ht="21.75" customHeight="1" thickTop="1" thickBot="1">
      <c r="A9" s="178" t="s">
        <v>10</v>
      </c>
      <c r="B9" s="153" t="s">
        <v>11</v>
      </c>
      <c r="C9" s="65" t="s">
        <v>185</v>
      </c>
      <c r="D9" s="155">
        <v>73.459900000000005</v>
      </c>
      <c r="E9" s="70">
        <f>D9*1.15</f>
        <v>84.478885000000005</v>
      </c>
      <c r="F9" s="155">
        <v>65.92</v>
      </c>
      <c r="G9" s="155">
        <f>F9*0.85</f>
        <v>56.031999999999996</v>
      </c>
      <c r="H9" s="155">
        <v>66.2</v>
      </c>
      <c r="I9" s="155">
        <f>H9*0.85</f>
        <v>56.27</v>
      </c>
      <c r="J9" s="179" t="s">
        <v>131</v>
      </c>
    </row>
    <row r="10" spans="1:10" ht="23.25" customHeight="1" thickBot="1">
      <c r="A10" s="180" t="s">
        <v>12</v>
      </c>
      <c r="B10" s="46" t="s">
        <v>13</v>
      </c>
      <c r="C10" s="57">
        <v>0</v>
      </c>
      <c r="D10" s="156">
        <v>119.7131</v>
      </c>
      <c r="E10" s="70">
        <f t="shared" ref="E10:E35" si="0">D10*1.15</f>
        <v>137.67006499999999</v>
      </c>
      <c r="F10" s="156">
        <v>153.69999999999999</v>
      </c>
      <c r="G10" s="155">
        <f t="shared" ref="G10:G35" si="1">F10*0.85</f>
        <v>130.64499999999998</v>
      </c>
      <c r="H10" s="156">
        <v>148.94999999999999</v>
      </c>
      <c r="I10" s="155">
        <f t="shared" ref="I10:I35" si="2">H10*0.85</f>
        <v>126.60749999999999</v>
      </c>
      <c r="J10" s="179" t="s">
        <v>48</v>
      </c>
    </row>
    <row r="11" spans="1:10" ht="22.5" customHeight="1" thickBot="1">
      <c r="A11" s="180" t="s">
        <v>14</v>
      </c>
      <c r="B11" s="46" t="s">
        <v>13</v>
      </c>
      <c r="C11" s="57">
        <v>0</v>
      </c>
      <c r="D11" s="156">
        <f>D13*9</f>
        <v>26.520299999999999</v>
      </c>
      <c r="E11" s="70">
        <f t="shared" si="0"/>
        <v>30.498344999999997</v>
      </c>
      <c r="F11" s="156">
        <f>F13*9</f>
        <v>35.82</v>
      </c>
      <c r="G11" s="155">
        <f t="shared" si="1"/>
        <v>30.446999999999999</v>
      </c>
      <c r="H11" s="156">
        <f>H13*9</f>
        <v>30.87</v>
      </c>
      <c r="I11" s="155">
        <f t="shared" si="2"/>
        <v>26.2395</v>
      </c>
      <c r="J11" s="179" t="s">
        <v>48</v>
      </c>
    </row>
    <row r="12" spans="1:10" ht="22.5" customHeight="1" thickBot="1">
      <c r="A12" s="180" t="s">
        <v>15</v>
      </c>
      <c r="B12" s="46" t="s">
        <v>11</v>
      </c>
      <c r="C12" s="65" t="s">
        <v>185</v>
      </c>
      <c r="D12" s="156">
        <v>23.298200000000001</v>
      </c>
      <c r="E12" s="70">
        <f t="shared" si="0"/>
        <v>26.792929999999998</v>
      </c>
      <c r="F12" s="156">
        <v>29.47</v>
      </c>
      <c r="G12" s="155">
        <f t="shared" si="1"/>
        <v>25.049499999999998</v>
      </c>
      <c r="H12" s="156">
        <v>29.52</v>
      </c>
      <c r="I12" s="155">
        <f t="shared" si="2"/>
        <v>25.091999999999999</v>
      </c>
      <c r="J12" s="179" t="s">
        <v>131</v>
      </c>
    </row>
    <row r="13" spans="1:10" ht="23.25" customHeight="1" thickBot="1">
      <c r="A13" s="180" t="s">
        <v>16</v>
      </c>
      <c r="B13" s="46" t="s">
        <v>11</v>
      </c>
      <c r="C13" s="65" t="s">
        <v>185</v>
      </c>
      <c r="D13" s="157">
        <v>2.9466999999999999</v>
      </c>
      <c r="E13" s="73">
        <f t="shared" si="0"/>
        <v>3.3887049999999994</v>
      </c>
      <c r="F13" s="157">
        <v>3.98</v>
      </c>
      <c r="G13" s="158">
        <f t="shared" si="1"/>
        <v>3.383</v>
      </c>
      <c r="H13" s="157">
        <v>3.43</v>
      </c>
      <c r="I13" s="158">
        <f t="shared" si="2"/>
        <v>2.9155000000000002</v>
      </c>
      <c r="J13" s="179" t="s">
        <v>131</v>
      </c>
    </row>
    <row r="14" spans="1:10" ht="23.25" customHeight="1" thickBot="1">
      <c r="A14" s="180" t="s">
        <v>17</v>
      </c>
      <c r="B14" s="46" t="s">
        <v>11</v>
      </c>
      <c r="C14" s="65" t="s">
        <v>185</v>
      </c>
      <c r="D14" s="157">
        <v>1.0814999999999999</v>
      </c>
      <c r="E14" s="73">
        <f t="shared" si="0"/>
        <v>1.2437249999999997</v>
      </c>
      <c r="F14" s="157">
        <v>1.224</v>
      </c>
      <c r="G14" s="158">
        <f t="shared" si="1"/>
        <v>1.0404</v>
      </c>
      <c r="H14" s="157">
        <v>1.19</v>
      </c>
      <c r="I14" s="158">
        <f t="shared" si="2"/>
        <v>1.0114999999999998</v>
      </c>
      <c r="J14" s="179" t="s">
        <v>131</v>
      </c>
    </row>
    <row r="15" spans="1:10" ht="23.25" customHeight="1" thickBot="1">
      <c r="A15" s="180" t="s">
        <v>18</v>
      </c>
      <c r="B15" s="46" t="s">
        <v>11</v>
      </c>
      <c r="C15" s="57">
        <v>0</v>
      </c>
      <c r="D15" s="4">
        <v>0</v>
      </c>
      <c r="E15" s="70">
        <f t="shared" si="0"/>
        <v>0</v>
      </c>
      <c r="F15" s="4">
        <v>0</v>
      </c>
      <c r="G15" s="155">
        <f t="shared" si="1"/>
        <v>0</v>
      </c>
      <c r="H15" s="4">
        <v>0</v>
      </c>
      <c r="I15" s="155">
        <f t="shared" si="2"/>
        <v>0</v>
      </c>
      <c r="J15" s="179" t="s">
        <v>48</v>
      </c>
    </row>
    <row r="16" spans="1:10" ht="23.25" customHeight="1" thickBot="1">
      <c r="A16" s="180" t="s">
        <v>19</v>
      </c>
      <c r="B16" s="46" t="s">
        <v>11</v>
      </c>
      <c r="C16" s="57">
        <v>0</v>
      </c>
      <c r="D16" s="4">
        <v>0</v>
      </c>
      <c r="E16" s="70">
        <f t="shared" si="0"/>
        <v>0</v>
      </c>
      <c r="F16" s="4">
        <v>0</v>
      </c>
      <c r="G16" s="155">
        <f t="shared" si="1"/>
        <v>0</v>
      </c>
      <c r="H16" s="4">
        <v>0</v>
      </c>
      <c r="I16" s="155">
        <f t="shared" si="2"/>
        <v>0</v>
      </c>
      <c r="J16" s="181">
        <v>7</v>
      </c>
    </row>
    <row r="17" spans="1:10" ht="23.25" customHeight="1" thickBot="1">
      <c r="A17" s="180" t="s">
        <v>20</v>
      </c>
      <c r="B17" s="46" t="s">
        <v>11</v>
      </c>
      <c r="C17" s="57">
        <v>0</v>
      </c>
      <c r="D17" s="4">
        <v>0</v>
      </c>
      <c r="E17" s="70">
        <f t="shared" si="0"/>
        <v>0</v>
      </c>
      <c r="F17" s="4">
        <v>0</v>
      </c>
      <c r="G17" s="155">
        <f t="shared" si="1"/>
        <v>0</v>
      </c>
      <c r="H17" s="4">
        <v>0</v>
      </c>
      <c r="I17" s="155">
        <f t="shared" si="2"/>
        <v>0</v>
      </c>
      <c r="J17" s="181">
        <v>7</v>
      </c>
    </row>
    <row r="18" spans="1:10" ht="21.75" customHeight="1" thickBot="1">
      <c r="A18" s="180" t="s">
        <v>21</v>
      </c>
      <c r="B18" s="46" t="s">
        <v>22</v>
      </c>
      <c r="C18" s="66" t="s">
        <v>157</v>
      </c>
      <c r="D18" s="159">
        <v>12.6419</v>
      </c>
      <c r="E18" s="75">
        <f t="shared" si="0"/>
        <v>14.538184999999999</v>
      </c>
      <c r="F18" s="159">
        <v>16.418099999999999</v>
      </c>
      <c r="G18" s="160">
        <f t="shared" si="1"/>
        <v>13.955384999999998</v>
      </c>
      <c r="H18" s="159">
        <v>16.326000000000001</v>
      </c>
      <c r="I18" s="160">
        <f t="shared" si="2"/>
        <v>13.8771</v>
      </c>
      <c r="J18" s="179" t="s">
        <v>131</v>
      </c>
    </row>
    <row r="19" spans="1:10" ht="23.25" customHeight="1" thickBot="1">
      <c r="A19" s="180" t="s">
        <v>23</v>
      </c>
      <c r="B19" s="46" t="s">
        <v>22</v>
      </c>
      <c r="C19" s="66" t="s">
        <v>157</v>
      </c>
      <c r="D19" s="159">
        <v>1.3731</v>
      </c>
      <c r="E19" s="75">
        <f t="shared" si="0"/>
        <v>1.5790649999999999</v>
      </c>
      <c r="F19" s="159">
        <v>1.7831999999999999</v>
      </c>
      <c r="G19" s="160">
        <f t="shared" si="1"/>
        <v>1.51572</v>
      </c>
      <c r="H19" s="159">
        <v>1.7806</v>
      </c>
      <c r="I19" s="160">
        <f t="shared" si="2"/>
        <v>1.5135099999999999</v>
      </c>
      <c r="J19" s="179" t="s">
        <v>131</v>
      </c>
    </row>
    <row r="20" spans="1:10" ht="22.5" customHeight="1" thickBot="1">
      <c r="A20" s="180" t="s">
        <v>24</v>
      </c>
      <c r="B20" s="46" t="s">
        <v>22</v>
      </c>
      <c r="C20" s="66" t="s">
        <v>157</v>
      </c>
      <c r="D20" s="156">
        <v>49.909599999999998</v>
      </c>
      <c r="E20" s="70">
        <f t="shared" si="0"/>
        <v>57.396039999999992</v>
      </c>
      <c r="F20" s="156">
        <v>64.817700000000002</v>
      </c>
      <c r="G20" s="155">
        <f t="shared" si="1"/>
        <v>55.095044999999999</v>
      </c>
      <c r="H20" s="156">
        <v>65.007900000000006</v>
      </c>
      <c r="I20" s="155">
        <f t="shared" si="2"/>
        <v>55.256715000000007</v>
      </c>
      <c r="J20" s="179" t="s">
        <v>131</v>
      </c>
    </row>
    <row r="21" spans="1:10" ht="24" customHeight="1" thickBot="1">
      <c r="A21" s="180" t="s">
        <v>25</v>
      </c>
      <c r="B21" s="46" t="s">
        <v>22</v>
      </c>
      <c r="C21" s="57">
        <v>0</v>
      </c>
      <c r="D21" s="4">
        <v>0</v>
      </c>
      <c r="E21" s="70">
        <f t="shared" si="0"/>
        <v>0</v>
      </c>
      <c r="F21" s="70">
        <v>0</v>
      </c>
      <c r="G21" s="155">
        <f t="shared" si="1"/>
        <v>0</v>
      </c>
      <c r="H21" s="4">
        <v>0</v>
      </c>
      <c r="I21" s="155">
        <f t="shared" si="2"/>
        <v>0</v>
      </c>
      <c r="J21" s="181">
        <v>7</v>
      </c>
    </row>
    <row r="22" spans="1:10" ht="24" customHeight="1" thickBot="1">
      <c r="A22" s="180" t="s">
        <v>26</v>
      </c>
      <c r="B22" s="46" t="s">
        <v>27</v>
      </c>
      <c r="C22" s="57">
        <v>0</v>
      </c>
      <c r="D22" s="4">
        <v>16.699400000000001</v>
      </c>
      <c r="E22" s="70">
        <f t="shared" si="0"/>
        <v>19.20431</v>
      </c>
      <c r="F22" s="4">
        <v>21.6875</v>
      </c>
      <c r="G22" s="155">
        <f t="shared" si="1"/>
        <v>18.434374999999999</v>
      </c>
      <c r="H22" s="4">
        <v>8.8020999999999994</v>
      </c>
      <c r="I22" s="155">
        <f t="shared" si="2"/>
        <v>7.4817849999999995</v>
      </c>
      <c r="J22" s="181">
        <v>4</v>
      </c>
    </row>
    <row r="23" spans="1:10" ht="23.25" customHeight="1" thickBot="1">
      <c r="A23" s="180" t="s">
        <v>28</v>
      </c>
      <c r="B23" s="46" t="s">
        <v>11</v>
      </c>
      <c r="C23" s="57">
        <v>0</v>
      </c>
      <c r="D23" s="159">
        <v>1.1988000000000001</v>
      </c>
      <c r="E23" s="75">
        <f t="shared" si="0"/>
        <v>1.37862</v>
      </c>
      <c r="F23" s="159">
        <v>1.5569</v>
      </c>
      <c r="G23" s="160">
        <f t="shared" si="1"/>
        <v>1.3233649999999999</v>
      </c>
      <c r="H23" s="159">
        <v>1.3129999999999999</v>
      </c>
      <c r="I23" s="160">
        <f t="shared" si="2"/>
        <v>1.11605</v>
      </c>
      <c r="J23" s="182">
        <v>4</v>
      </c>
    </row>
    <row r="24" spans="1:10" ht="22.5" customHeight="1" thickBot="1">
      <c r="A24" s="180" t="s">
        <v>29</v>
      </c>
      <c r="B24" s="46" t="s">
        <v>22</v>
      </c>
      <c r="C24" s="66" t="s">
        <v>130</v>
      </c>
      <c r="D24" s="156">
        <v>62.2</v>
      </c>
      <c r="E24" s="70">
        <f t="shared" si="0"/>
        <v>71.53</v>
      </c>
      <c r="F24" s="156">
        <v>80.779200000000003</v>
      </c>
      <c r="G24" s="155">
        <f t="shared" si="1"/>
        <v>68.662319999999994</v>
      </c>
      <c r="H24" s="156">
        <v>80.637</v>
      </c>
      <c r="I24" s="155">
        <f t="shared" si="2"/>
        <v>68.541449999999998</v>
      </c>
      <c r="J24" s="179" t="s">
        <v>131</v>
      </c>
    </row>
    <row r="25" spans="1:10" ht="24" customHeight="1" thickBot="1">
      <c r="A25" s="183" t="s">
        <v>30</v>
      </c>
      <c r="B25" s="46" t="s">
        <v>22</v>
      </c>
      <c r="C25" s="66" t="s">
        <v>157</v>
      </c>
      <c r="D25" s="156">
        <v>11.337300000000001</v>
      </c>
      <c r="E25" s="70">
        <f t="shared" si="0"/>
        <v>13.037895000000001</v>
      </c>
      <c r="F25" s="156">
        <v>14.723800000000001</v>
      </c>
      <c r="G25" s="155">
        <f t="shared" si="1"/>
        <v>12.515230000000001</v>
      </c>
      <c r="H25" s="156">
        <v>14.802099999999999</v>
      </c>
      <c r="I25" s="155">
        <f t="shared" si="2"/>
        <v>12.581785</v>
      </c>
      <c r="J25" s="179" t="s">
        <v>131</v>
      </c>
    </row>
    <row r="26" spans="1:10" ht="23.25" customHeight="1" thickBot="1">
      <c r="A26" s="183" t="s">
        <v>31</v>
      </c>
      <c r="B26" s="46" t="s">
        <v>22</v>
      </c>
      <c r="C26" s="66" t="s">
        <v>157</v>
      </c>
      <c r="D26" s="156">
        <v>221.12100000000001</v>
      </c>
      <c r="E26" s="70">
        <f t="shared" si="0"/>
        <v>254.28914999999998</v>
      </c>
      <c r="F26" s="156">
        <v>287.17009999999999</v>
      </c>
      <c r="G26" s="155">
        <f t="shared" si="1"/>
        <v>244.094585</v>
      </c>
      <c r="H26" s="156">
        <v>288.68560000000002</v>
      </c>
      <c r="I26" s="155">
        <f t="shared" si="2"/>
        <v>245.38276000000002</v>
      </c>
      <c r="J26" s="179" t="s">
        <v>131</v>
      </c>
    </row>
    <row r="27" spans="1:10" ht="24" customHeight="1" thickBot="1">
      <c r="A27" s="183" t="s">
        <v>32</v>
      </c>
      <c r="B27" s="46" t="s">
        <v>22</v>
      </c>
      <c r="C27" s="66" t="s">
        <v>157</v>
      </c>
      <c r="D27" s="156">
        <v>309.66539999999998</v>
      </c>
      <c r="E27" s="70">
        <f t="shared" si="0"/>
        <v>356.11520999999993</v>
      </c>
      <c r="F27" s="156">
        <v>402.16289999999998</v>
      </c>
      <c r="G27" s="155">
        <f t="shared" si="1"/>
        <v>341.83846499999999</v>
      </c>
      <c r="H27" s="156">
        <v>404.62079999999997</v>
      </c>
      <c r="I27" s="155">
        <f t="shared" si="2"/>
        <v>343.92767999999995</v>
      </c>
      <c r="J27" s="179" t="s">
        <v>131</v>
      </c>
    </row>
    <row r="28" spans="1:10" ht="24.75" customHeight="1" thickBot="1">
      <c r="A28" s="183" t="s">
        <v>33</v>
      </c>
      <c r="B28" s="46" t="s">
        <v>22</v>
      </c>
      <c r="C28" s="66" t="s">
        <v>157</v>
      </c>
      <c r="D28" s="159">
        <v>3.3601000000000001</v>
      </c>
      <c r="E28" s="75">
        <f t="shared" si="0"/>
        <v>3.864115</v>
      </c>
      <c r="F28" s="159">
        <v>4.3638000000000003</v>
      </c>
      <c r="G28" s="160">
        <f t="shared" si="1"/>
        <v>3.7092300000000002</v>
      </c>
      <c r="H28" s="159">
        <v>4.3909000000000002</v>
      </c>
      <c r="I28" s="160">
        <f t="shared" si="2"/>
        <v>3.7322649999999999</v>
      </c>
      <c r="J28" s="179" t="s">
        <v>131</v>
      </c>
    </row>
    <row r="29" spans="1:10" ht="22.5" customHeight="1" thickBot="1">
      <c r="A29" s="183" t="s">
        <v>34</v>
      </c>
      <c r="B29" s="46" t="s">
        <v>35</v>
      </c>
      <c r="C29" s="66" t="s">
        <v>157</v>
      </c>
      <c r="D29" s="156">
        <v>22.0823</v>
      </c>
      <c r="E29" s="70">
        <f t="shared" si="0"/>
        <v>25.394644999999997</v>
      </c>
      <c r="F29" s="156">
        <v>28.6783</v>
      </c>
      <c r="G29" s="155">
        <f t="shared" si="1"/>
        <v>24.376555</v>
      </c>
      <c r="H29" s="156">
        <v>28.831199999999999</v>
      </c>
      <c r="I29" s="155">
        <f t="shared" si="2"/>
        <v>24.506519999999998</v>
      </c>
      <c r="J29" s="179" t="s">
        <v>131</v>
      </c>
    </row>
    <row r="30" spans="1:10" ht="23.25" customHeight="1" thickBot="1">
      <c r="A30" s="183" t="s">
        <v>36</v>
      </c>
      <c r="B30" s="46" t="s">
        <v>22</v>
      </c>
      <c r="C30" s="66" t="s">
        <v>123</v>
      </c>
      <c r="D30" s="157">
        <v>6.3100000000000003E-2</v>
      </c>
      <c r="E30" s="73">
        <f t="shared" si="0"/>
        <v>7.2565000000000004E-2</v>
      </c>
      <c r="F30" s="157">
        <v>8.1900000000000001E-2</v>
      </c>
      <c r="G30" s="158">
        <f t="shared" si="1"/>
        <v>6.9614999999999996E-2</v>
      </c>
      <c r="H30" s="157">
        <v>8.2500000000000004E-2</v>
      </c>
      <c r="I30" s="158">
        <f t="shared" si="2"/>
        <v>7.0125000000000007E-2</v>
      </c>
      <c r="J30" s="179" t="s">
        <v>48</v>
      </c>
    </row>
    <row r="31" spans="1:10" ht="22.5" customHeight="1" thickBot="1">
      <c r="A31" s="183" t="s">
        <v>37</v>
      </c>
      <c r="B31" s="46" t="s">
        <v>22</v>
      </c>
      <c r="C31" s="66" t="s">
        <v>130</v>
      </c>
      <c r="D31" s="157">
        <v>0.184</v>
      </c>
      <c r="E31" s="73">
        <f t="shared" si="0"/>
        <v>0.21159999999999998</v>
      </c>
      <c r="F31" s="157">
        <v>0.23899999999999999</v>
      </c>
      <c r="G31" s="158">
        <f t="shared" si="1"/>
        <v>0.20315</v>
      </c>
      <c r="H31" s="157">
        <v>0.24030000000000001</v>
      </c>
      <c r="I31" s="158">
        <f t="shared" si="2"/>
        <v>0.20425500000000002</v>
      </c>
      <c r="J31" s="179" t="s">
        <v>131</v>
      </c>
    </row>
    <row r="32" spans="1:10" ht="24" customHeight="1" thickBot="1">
      <c r="A32" s="183" t="s">
        <v>38</v>
      </c>
      <c r="B32" s="46" t="s">
        <v>22</v>
      </c>
      <c r="C32" s="66" t="s">
        <v>130</v>
      </c>
      <c r="D32" s="159">
        <v>6.5521000000000003</v>
      </c>
      <c r="E32" s="75">
        <f t="shared" si="0"/>
        <v>7.5349149999999998</v>
      </c>
      <c r="F32" s="159">
        <v>8.5091999999999999</v>
      </c>
      <c r="G32" s="160">
        <f t="shared" si="1"/>
        <v>7.2328199999999994</v>
      </c>
      <c r="H32" s="159">
        <v>8.5518999999999998</v>
      </c>
      <c r="I32" s="160">
        <f t="shared" si="2"/>
        <v>7.2691149999999993</v>
      </c>
      <c r="J32" s="179" t="s">
        <v>131</v>
      </c>
    </row>
    <row r="33" spans="1:10" ht="24" customHeight="1" thickBot="1">
      <c r="A33" s="183" t="s">
        <v>39</v>
      </c>
      <c r="B33" s="46" t="s">
        <v>22</v>
      </c>
      <c r="C33" s="66" t="s">
        <v>123</v>
      </c>
      <c r="D33" s="157">
        <v>0.36609999999999998</v>
      </c>
      <c r="E33" s="73">
        <f t="shared" si="0"/>
        <v>0.42101499999999997</v>
      </c>
      <c r="F33" s="157">
        <v>0.47539999999999999</v>
      </c>
      <c r="G33" s="158">
        <f t="shared" si="1"/>
        <v>0.40409</v>
      </c>
      <c r="H33" s="157">
        <v>0.4768</v>
      </c>
      <c r="I33" s="158">
        <f t="shared" si="2"/>
        <v>0.40527999999999997</v>
      </c>
      <c r="J33" s="179" t="s">
        <v>48</v>
      </c>
    </row>
    <row r="34" spans="1:10" ht="24" customHeight="1" thickBot="1">
      <c r="A34" s="183" t="s">
        <v>40</v>
      </c>
      <c r="B34" s="46" t="s">
        <v>22</v>
      </c>
      <c r="C34" s="66" t="s">
        <v>130</v>
      </c>
      <c r="D34" s="157">
        <v>0.63449999999999995</v>
      </c>
      <c r="E34" s="73">
        <f t="shared" si="0"/>
        <v>0.72967499999999985</v>
      </c>
      <c r="F34" s="157">
        <v>0.82399999999999995</v>
      </c>
      <c r="G34" s="158">
        <f t="shared" si="1"/>
        <v>0.70039999999999991</v>
      </c>
      <c r="H34" s="157">
        <v>0.82779999999999998</v>
      </c>
      <c r="I34" s="158">
        <f t="shared" si="2"/>
        <v>0.70362999999999998</v>
      </c>
      <c r="J34" s="179" t="s">
        <v>131</v>
      </c>
    </row>
    <row r="35" spans="1:10" ht="25.5" customHeight="1">
      <c r="A35" s="184" t="s">
        <v>41</v>
      </c>
      <c r="B35" s="185" t="s">
        <v>35</v>
      </c>
      <c r="C35" s="186" t="s">
        <v>130</v>
      </c>
      <c r="D35" s="187">
        <v>2.0573000000000001</v>
      </c>
      <c r="E35" s="188">
        <f t="shared" si="0"/>
        <v>2.3658950000000001</v>
      </c>
      <c r="F35" s="187">
        <v>2.6718000000000002</v>
      </c>
      <c r="G35" s="189">
        <f t="shared" si="1"/>
        <v>2.2710300000000001</v>
      </c>
      <c r="H35" s="187">
        <v>2.6818</v>
      </c>
      <c r="I35" s="189">
        <f t="shared" si="2"/>
        <v>2.2795299999999998</v>
      </c>
      <c r="J35" s="190" t="s">
        <v>131</v>
      </c>
    </row>
    <row r="36" spans="1:10" ht="39.75" customHeight="1">
      <c r="A36" s="324" t="s">
        <v>225</v>
      </c>
      <c r="B36" s="324"/>
      <c r="C36" s="324"/>
      <c r="D36" s="324"/>
      <c r="E36" s="324"/>
      <c r="F36" s="324"/>
      <c r="G36" s="324"/>
      <c r="H36" s="324"/>
      <c r="I36" s="324"/>
      <c r="J36" s="324"/>
    </row>
    <row r="37" spans="1:10" ht="24" customHeight="1">
      <c r="A37" s="216" t="s">
        <v>224</v>
      </c>
      <c r="B37" s="216"/>
      <c r="C37" s="216"/>
      <c r="D37" s="216"/>
      <c r="E37" s="216"/>
      <c r="F37" s="216"/>
      <c r="G37" s="216"/>
      <c r="H37" s="216"/>
      <c r="I37" s="216"/>
      <c r="J37" s="216"/>
    </row>
    <row r="38" spans="1:10" ht="18" customHeight="1">
      <c r="J38">
        <v>49</v>
      </c>
    </row>
    <row r="39" spans="1:10" ht="33" customHeight="1">
      <c r="A39" s="301" t="s">
        <v>190</v>
      </c>
      <c r="B39" s="302"/>
      <c r="C39" s="302"/>
      <c r="D39" s="302"/>
      <c r="E39" s="302"/>
      <c r="F39" s="302"/>
      <c r="G39" s="302"/>
      <c r="H39" s="302"/>
      <c r="I39" s="302"/>
      <c r="J39" s="303"/>
    </row>
    <row r="40" spans="1:10" ht="31.5" customHeight="1">
      <c r="A40" s="306" t="s">
        <v>193</v>
      </c>
      <c r="B40" s="307"/>
      <c r="C40" s="307"/>
      <c r="D40" s="307"/>
      <c r="E40" s="307"/>
      <c r="F40" s="307"/>
      <c r="G40" s="307"/>
      <c r="H40" s="307"/>
      <c r="I40" s="307"/>
      <c r="J40" s="308"/>
    </row>
    <row r="41" spans="1:10" ht="31.5" customHeight="1">
      <c r="A41" s="298" t="s">
        <v>192</v>
      </c>
      <c r="B41" s="307"/>
      <c r="C41" s="307"/>
      <c r="D41" s="307"/>
      <c r="E41" s="307"/>
      <c r="F41" s="307"/>
      <c r="G41" s="307"/>
      <c r="H41" s="307"/>
      <c r="I41" s="307"/>
      <c r="J41" s="308"/>
    </row>
    <row r="42" spans="1:10" ht="29.25" customHeight="1">
      <c r="A42" s="286" t="s">
        <v>182</v>
      </c>
      <c r="B42" s="309"/>
      <c r="C42" s="309"/>
      <c r="D42" s="309"/>
      <c r="E42" s="309"/>
      <c r="F42" s="309"/>
      <c r="G42" s="309"/>
      <c r="H42" s="309"/>
      <c r="I42" s="309"/>
      <c r="J42" s="310"/>
    </row>
    <row r="43" spans="1:10" ht="40.5" customHeight="1" thickBot="1">
      <c r="A43" s="161" t="s">
        <v>0</v>
      </c>
      <c r="B43" s="154" t="s">
        <v>1</v>
      </c>
      <c r="C43" s="31" t="s">
        <v>126</v>
      </c>
      <c r="D43" s="295" t="s">
        <v>2</v>
      </c>
      <c r="E43" s="296"/>
      <c r="F43" s="296"/>
      <c r="G43" s="297"/>
      <c r="H43" s="295" t="s">
        <v>3</v>
      </c>
      <c r="I43" s="297"/>
      <c r="J43" s="162" t="s">
        <v>227</v>
      </c>
    </row>
    <row r="44" spans="1:10" ht="27" customHeight="1">
      <c r="A44" s="322"/>
      <c r="B44" s="213"/>
      <c r="C44" s="202"/>
      <c r="D44" s="289" t="s">
        <v>4</v>
      </c>
      <c r="E44" s="290"/>
      <c r="F44" s="289" t="s">
        <v>5</v>
      </c>
      <c r="G44" s="290"/>
      <c r="H44" s="289" t="s">
        <v>5</v>
      </c>
      <c r="I44" s="290"/>
      <c r="J44" s="320"/>
    </row>
    <row r="45" spans="1:10" ht="27.75" customHeight="1" thickBot="1">
      <c r="A45" s="323"/>
      <c r="B45" s="214"/>
      <c r="C45" s="203"/>
      <c r="D45" s="291"/>
      <c r="E45" s="292"/>
      <c r="F45" s="291" t="s">
        <v>6</v>
      </c>
      <c r="G45" s="292"/>
      <c r="H45" s="291" t="s">
        <v>6</v>
      </c>
      <c r="I45" s="292"/>
      <c r="J45" s="321"/>
    </row>
    <row r="46" spans="1:10" ht="33.75" customHeight="1" thickBot="1">
      <c r="A46" s="163"/>
      <c r="B46" s="81"/>
      <c r="C46" s="81"/>
      <c r="D46" s="81" t="s">
        <v>7</v>
      </c>
      <c r="E46" s="81" t="s">
        <v>8</v>
      </c>
      <c r="F46" s="81" t="s">
        <v>7</v>
      </c>
      <c r="G46" s="81" t="s">
        <v>9</v>
      </c>
      <c r="H46" s="81" t="s">
        <v>7</v>
      </c>
      <c r="I46" s="81" t="s">
        <v>9</v>
      </c>
      <c r="J46" s="164"/>
    </row>
    <row r="47" spans="1:10" ht="23.25" customHeight="1" thickTop="1" thickBot="1">
      <c r="A47" s="165" t="s">
        <v>10</v>
      </c>
      <c r="B47" s="83" t="s">
        <v>11</v>
      </c>
      <c r="C47" s="100" t="s">
        <v>188</v>
      </c>
      <c r="D47" s="84">
        <v>72.809799999999996</v>
      </c>
      <c r="E47" s="85">
        <f>D47*1.15</f>
        <v>83.731269999999995</v>
      </c>
      <c r="F47" s="84">
        <v>64.5</v>
      </c>
      <c r="G47" s="84">
        <f>F47*0.85</f>
        <v>54.824999999999996</v>
      </c>
      <c r="H47" s="84">
        <v>64.83</v>
      </c>
      <c r="I47" s="84">
        <f>H47*0.85</f>
        <v>55.105499999999999</v>
      </c>
      <c r="J47" s="166" t="s">
        <v>131</v>
      </c>
    </row>
    <row r="48" spans="1:10" ht="22.5" customHeight="1" thickBot="1">
      <c r="A48" s="167" t="s">
        <v>12</v>
      </c>
      <c r="B48" s="87" t="s">
        <v>13</v>
      </c>
      <c r="C48" s="100" t="s">
        <v>123</v>
      </c>
      <c r="D48" s="89">
        <v>127.43129999999999</v>
      </c>
      <c r="E48" s="85">
        <f t="shared" ref="E48:E73" si="3">D48*1.15</f>
        <v>146.54599499999998</v>
      </c>
      <c r="F48" s="89">
        <v>162.59399999999999</v>
      </c>
      <c r="G48" s="84">
        <f t="shared" ref="G48:G73" si="4">F48*0.85</f>
        <v>138.20489999999998</v>
      </c>
      <c r="H48" s="89">
        <v>158.1</v>
      </c>
      <c r="I48" s="84">
        <f t="shared" ref="I48:I73" si="5">H48*0.85</f>
        <v>134.38499999999999</v>
      </c>
      <c r="J48" s="166" t="s">
        <v>48</v>
      </c>
    </row>
    <row r="49" spans="1:10" ht="22.5" customHeight="1" thickBot="1">
      <c r="A49" s="167" t="s">
        <v>14</v>
      </c>
      <c r="B49" s="87" t="s">
        <v>13</v>
      </c>
      <c r="C49" s="101" t="s">
        <v>123</v>
      </c>
      <c r="D49" s="89">
        <f>D51*9</f>
        <v>34.4709</v>
      </c>
      <c r="E49" s="85">
        <f t="shared" si="3"/>
        <v>39.641534999999998</v>
      </c>
      <c r="F49" s="89">
        <f>F51*9</f>
        <v>43.433999999999997</v>
      </c>
      <c r="G49" s="84">
        <f t="shared" si="4"/>
        <v>36.918899999999994</v>
      </c>
      <c r="H49" s="89">
        <f>H51*9</f>
        <v>38.339999999999996</v>
      </c>
      <c r="I49" s="84">
        <f t="shared" si="5"/>
        <v>32.588999999999999</v>
      </c>
      <c r="J49" s="166" t="s">
        <v>48</v>
      </c>
    </row>
    <row r="50" spans="1:10" ht="23.25" customHeight="1" thickBot="1">
      <c r="A50" s="167" t="s">
        <v>15</v>
      </c>
      <c r="B50" s="87" t="s">
        <v>11</v>
      </c>
      <c r="C50" s="100" t="s">
        <v>188</v>
      </c>
      <c r="D50" s="89">
        <v>23.240100000000002</v>
      </c>
      <c r="E50" s="85">
        <f t="shared" si="3"/>
        <v>26.726115</v>
      </c>
      <c r="F50" s="89">
        <v>29.79</v>
      </c>
      <c r="G50" s="84">
        <f t="shared" si="4"/>
        <v>25.3215</v>
      </c>
      <c r="H50" s="89">
        <v>29.94</v>
      </c>
      <c r="I50" s="84">
        <f t="shared" si="5"/>
        <v>25.449000000000002</v>
      </c>
      <c r="J50" s="166" t="s">
        <v>131</v>
      </c>
    </row>
    <row r="51" spans="1:10" ht="22.5" customHeight="1" thickBot="1">
      <c r="A51" s="167" t="s">
        <v>16</v>
      </c>
      <c r="B51" s="87" t="s">
        <v>11</v>
      </c>
      <c r="C51" s="100" t="s">
        <v>188</v>
      </c>
      <c r="D51" s="90">
        <v>3.8300999999999998</v>
      </c>
      <c r="E51" s="91">
        <f t="shared" si="3"/>
        <v>4.4046149999999997</v>
      </c>
      <c r="F51" s="90">
        <v>4.8259999999999996</v>
      </c>
      <c r="G51" s="99">
        <f t="shared" si="4"/>
        <v>4.1020999999999992</v>
      </c>
      <c r="H51" s="90">
        <v>4.26</v>
      </c>
      <c r="I51" s="99">
        <f t="shared" si="5"/>
        <v>3.6209999999999996</v>
      </c>
      <c r="J51" s="166" t="s">
        <v>131</v>
      </c>
    </row>
    <row r="52" spans="1:10" ht="23.25" customHeight="1" thickBot="1">
      <c r="A52" s="167" t="s">
        <v>17</v>
      </c>
      <c r="B52" s="87" t="s">
        <v>11</v>
      </c>
      <c r="C52" s="100" t="s">
        <v>188</v>
      </c>
      <c r="D52" s="90">
        <v>1.0986</v>
      </c>
      <c r="E52" s="91">
        <f t="shared" si="3"/>
        <v>1.26339</v>
      </c>
      <c r="F52" s="90">
        <v>1.2110000000000001</v>
      </c>
      <c r="G52" s="99">
        <f t="shared" si="4"/>
        <v>1.02935</v>
      </c>
      <c r="H52" s="90">
        <v>1.21</v>
      </c>
      <c r="I52" s="99">
        <f t="shared" si="5"/>
        <v>1.0285</v>
      </c>
      <c r="J52" s="166" t="s">
        <v>131</v>
      </c>
    </row>
    <row r="53" spans="1:10" ht="23.25" customHeight="1" thickBot="1">
      <c r="A53" s="167" t="s">
        <v>18</v>
      </c>
      <c r="B53" s="87" t="s">
        <v>11</v>
      </c>
      <c r="C53" s="101" t="s">
        <v>123</v>
      </c>
      <c r="D53" s="92">
        <v>0</v>
      </c>
      <c r="E53" s="85">
        <f t="shared" si="3"/>
        <v>0</v>
      </c>
      <c r="F53" s="92">
        <v>0</v>
      </c>
      <c r="G53" s="84">
        <f t="shared" si="4"/>
        <v>0</v>
      </c>
      <c r="H53" s="92">
        <v>0</v>
      </c>
      <c r="I53" s="84">
        <f t="shared" si="5"/>
        <v>0</v>
      </c>
      <c r="J53" s="166" t="s">
        <v>48</v>
      </c>
    </row>
    <row r="54" spans="1:10" ht="23.25" customHeight="1" thickBot="1">
      <c r="A54" s="167" t="s">
        <v>19</v>
      </c>
      <c r="B54" s="87" t="s">
        <v>11</v>
      </c>
      <c r="C54" s="101" t="s">
        <v>123</v>
      </c>
      <c r="D54" s="92">
        <v>0</v>
      </c>
      <c r="E54" s="85">
        <f t="shared" si="3"/>
        <v>0</v>
      </c>
      <c r="F54" s="92">
        <v>0</v>
      </c>
      <c r="G54" s="84">
        <f t="shared" si="4"/>
        <v>0</v>
      </c>
      <c r="H54" s="92">
        <v>0</v>
      </c>
      <c r="I54" s="84">
        <f t="shared" si="5"/>
        <v>0</v>
      </c>
      <c r="J54" s="168" t="s">
        <v>187</v>
      </c>
    </row>
    <row r="55" spans="1:10" ht="22.5" customHeight="1" thickBot="1">
      <c r="A55" s="167" t="s">
        <v>20</v>
      </c>
      <c r="B55" s="87" t="s">
        <v>11</v>
      </c>
      <c r="C55" s="101" t="s">
        <v>123</v>
      </c>
      <c r="D55" s="92">
        <v>0</v>
      </c>
      <c r="E55" s="85">
        <f t="shared" si="3"/>
        <v>0</v>
      </c>
      <c r="F55" s="92">
        <v>0</v>
      </c>
      <c r="G55" s="84">
        <f t="shared" si="4"/>
        <v>0</v>
      </c>
      <c r="H55" s="92">
        <v>0</v>
      </c>
      <c r="I55" s="84">
        <f t="shared" si="5"/>
        <v>0</v>
      </c>
      <c r="J55" s="168" t="s">
        <v>187</v>
      </c>
    </row>
    <row r="56" spans="1:10" ht="21.75" customHeight="1" thickBot="1">
      <c r="A56" s="167" t="s">
        <v>21</v>
      </c>
      <c r="B56" s="87" t="s">
        <v>22</v>
      </c>
      <c r="C56" s="101" t="s">
        <v>130</v>
      </c>
      <c r="D56" s="94">
        <v>12.983599999999999</v>
      </c>
      <c r="E56" s="95">
        <f t="shared" si="3"/>
        <v>14.931139999999997</v>
      </c>
      <c r="F56" s="94">
        <v>16.861799999999999</v>
      </c>
      <c r="G56" s="98">
        <f t="shared" si="4"/>
        <v>14.332529999999998</v>
      </c>
      <c r="H56" s="94">
        <v>16.766100000000002</v>
      </c>
      <c r="I56" s="98">
        <f t="shared" si="5"/>
        <v>14.251185000000001</v>
      </c>
      <c r="J56" s="166" t="s">
        <v>131</v>
      </c>
    </row>
    <row r="57" spans="1:10" ht="23.25" customHeight="1" thickBot="1">
      <c r="A57" s="167" t="s">
        <v>23</v>
      </c>
      <c r="B57" s="87" t="s">
        <v>22</v>
      </c>
      <c r="C57" s="101" t="s">
        <v>130</v>
      </c>
      <c r="D57" s="94">
        <v>1.4708000000000001</v>
      </c>
      <c r="E57" s="95">
        <f t="shared" si="3"/>
        <v>1.6914199999999999</v>
      </c>
      <c r="F57" s="94">
        <v>1.9100999999999999</v>
      </c>
      <c r="G57" s="98">
        <f t="shared" si="4"/>
        <v>1.6235849999999998</v>
      </c>
      <c r="H57" s="94">
        <v>1.9083000000000001</v>
      </c>
      <c r="I57" s="98">
        <f t="shared" si="5"/>
        <v>1.622055</v>
      </c>
      <c r="J57" s="166" t="s">
        <v>131</v>
      </c>
    </row>
    <row r="58" spans="1:10" ht="21" customHeight="1" thickBot="1">
      <c r="A58" s="167" t="s">
        <v>24</v>
      </c>
      <c r="B58" s="87" t="s">
        <v>22</v>
      </c>
      <c r="C58" s="101" t="s">
        <v>130</v>
      </c>
      <c r="D58" s="89">
        <v>51.862499999999997</v>
      </c>
      <c r="E58" s="85">
        <f t="shared" si="3"/>
        <v>59.641874999999992</v>
      </c>
      <c r="F58" s="89">
        <v>67.353899999999996</v>
      </c>
      <c r="G58" s="84">
        <f t="shared" si="4"/>
        <v>57.250814999999996</v>
      </c>
      <c r="H58" s="89">
        <v>67.590800000000002</v>
      </c>
      <c r="I58" s="84">
        <f t="shared" si="5"/>
        <v>57.452179999999998</v>
      </c>
      <c r="J58" s="166" t="s">
        <v>131</v>
      </c>
    </row>
    <row r="59" spans="1:10" ht="21.75" customHeight="1" thickBot="1">
      <c r="A59" s="167" t="s">
        <v>25</v>
      </c>
      <c r="B59" s="87" t="s">
        <v>22</v>
      </c>
      <c r="C59" s="101" t="s">
        <v>123</v>
      </c>
      <c r="D59" s="92">
        <v>0</v>
      </c>
      <c r="E59" s="85">
        <f t="shared" si="3"/>
        <v>0</v>
      </c>
      <c r="F59" s="85">
        <v>0</v>
      </c>
      <c r="G59" s="84">
        <f t="shared" si="4"/>
        <v>0</v>
      </c>
      <c r="H59" s="92">
        <v>0</v>
      </c>
      <c r="I59" s="84">
        <f t="shared" si="5"/>
        <v>0</v>
      </c>
      <c r="J59" s="168" t="s">
        <v>187</v>
      </c>
    </row>
    <row r="60" spans="1:10" ht="23.25" customHeight="1" thickBot="1">
      <c r="A60" s="167" t="s">
        <v>26</v>
      </c>
      <c r="B60" s="87" t="s">
        <v>27</v>
      </c>
      <c r="C60" s="101" t="s">
        <v>123</v>
      </c>
      <c r="D60" s="92">
        <v>10.5776</v>
      </c>
      <c r="E60" s="85">
        <f t="shared" si="3"/>
        <v>12.164239999999999</v>
      </c>
      <c r="F60" s="92">
        <v>13.7371</v>
      </c>
      <c r="G60" s="84">
        <f t="shared" si="4"/>
        <v>11.676534999999999</v>
      </c>
      <c r="H60" s="92">
        <v>7.2304000000000004</v>
      </c>
      <c r="I60" s="84">
        <f t="shared" si="5"/>
        <v>6.1458399999999997</v>
      </c>
      <c r="J60" s="168" t="s">
        <v>48</v>
      </c>
    </row>
    <row r="61" spans="1:10" ht="23.25" customHeight="1" thickBot="1">
      <c r="A61" s="167" t="s">
        <v>28</v>
      </c>
      <c r="B61" s="87" t="s">
        <v>11</v>
      </c>
      <c r="C61" s="101" t="s">
        <v>123</v>
      </c>
      <c r="D61" s="94">
        <v>1.3431999999999999</v>
      </c>
      <c r="E61" s="95">
        <f t="shared" si="3"/>
        <v>1.5446799999999998</v>
      </c>
      <c r="F61" s="94">
        <v>1.7444</v>
      </c>
      <c r="G61" s="98">
        <f t="shared" si="4"/>
        <v>1.4827399999999999</v>
      </c>
      <c r="H61" s="94">
        <v>1.4762</v>
      </c>
      <c r="I61" s="98">
        <f t="shared" si="5"/>
        <v>1.2547699999999999</v>
      </c>
      <c r="J61" s="169" t="s">
        <v>48</v>
      </c>
    </row>
    <row r="62" spans="1:10" ht="21.75" customHeight="1" thickBot="1">
      <c r="A62" s="167" t="s">
        <v>29</v>
      </c>
      <c r="B62" s="87" t="s">
        <v>22</v>
      </c>
      <c r="C62" s="101" t="s">
        <v>133</v>
      </c>
      <c r="D62" s="89">
        <v>58.4</v>
      </c>
      <c r="E62" s="85">
        <f t="shared" si="3"/>
        <v>67.16</v>
      </c>
      <c r="F62" s="89">
        <v>75.844200000000001</v>
      </c>
      <c r="G62" s="84">
        <f t="shared" si="4"/>
        <v>64.467569999999995</v>
      </c>
      <c r="H62" s="89">
        <v>75.658299999999997</v>
      </c>
      <c r="I62" s="84">
        <f t="shared" si="5"/>
        <v>64.309554999999989</v>
      </c>
      <c r="J62" s="166" t="s">
        <v>131</v>
      </c>
    </row>
    <row r="63" spans="1:10" ht="22.5" customHeight="1" thickBot="1">
      <c r="A63" s="170" t="s">
        <v>30</v>
      </c>
      <c r="B63" s="87" t="s">
        <v>22</v>
      </c>
      <c r="C63" s="101" t="s">
        <v>130</v>
      </c>
      <c r="D63" s="89">
        <v>12.0253</v>
      </c>
      <c r="E63" s="85">
        <f t="shared" si="3"/>
        <v>13.829094999999999</v>
      </c>
      <c r="F63" s="89">
        <v>15.6173</v>
      </c>
      <c r="G63" s="84">
        <f t="shared" si="4"/>
        <v>13.274704999999999</v>
      </c>
      <c r="H63" s="89">
        <v>15.7119</v>
      </c>
      <c r="I63" s="84">
        <f t="shared" si="5"/>
        <v>13.355115</v>
      </c>
      <c r="J63" s="166" t="s">
        <v>131</v>
      </c>
    </row>
    <row r="64" spans="1:10" ht="23.25" customHeight="1" thickBot="1">
      <c r="A64" s="170" t="s">
        <v>31</v>
      </c>
      <c r="B64" s="87" t="s">
        <v>22</v>
      </c>
      <c r="C64" s="101" t="s">
        <v>130</v>
      </c>
      <c r="D64" s="89">
        <v>220.16409999999999</v>
      </c>
      <c r="E64" s="85">
        <f t="shared" si="3"/>
        <v>253.18871499999997</v>
      </c>
      <c r="F64" s="89">
        <v>285.92739999999998</v>
      </c>
      <c r="G64" s="84">
        <f t="shared" si="4"/>
        <v>243.03828999999996</v>
      </c>
      <c r="H64" s="89">
        <v>287.57130000000001</v>
      </c>
      <c r="I64" s="84">
        <f t="shared" si="5"/>
        <v>244.43560500000001</v>
      </c>
      <c r="J64" s="166" t="s">
        <v>131</v>
      </c>
    </row>
    <row r="65" spans="1:10" ht="23.25" customHeight="1" thickBot="1">
      <c r="A65" s="170" t="s">
        <v>32</v>
      </c>
      <c r="B65" s="87" t="s">
        <v>22</v>
      </c>
      <c r="C65" s="101" t="s">
        <v>130</v>
      </c>
      <c r="D65" s="89">
        <v>322.28019999999998</v>
      </c>
      <c r="E65" s="85">
        <f t="shared" si="3"/>
        <v>370.62222999999994</v>
      </c>
      <c r="F65" s="89">
        <v>418.54570000000001</v>
      </c>
      <c r="G65" s="84">
        <f t="shared" si="4"/>
        <v>355.763845</v>
      </c>
      <c r="H65" s="89">
        <v>421.4126</v>
      </c>
      <c r="I65" s="84">
        <f t="shared" si="5"/>
        <v>358.20071000000002</v>
      </c>
      <c r="J65" s="166" t="s">
        <v>131</v>
      </c>
    </row>
    <row r="66" spans="1:10" ht="23.25" customHeight="1" thickBot="1">
      <c r="A66" s="170" t="s">
        <v>33</v>
      </c>
      <c r="B66" s="87" t="s">
        <v>22</v>
      </c>
      <c r="C66" s="101" t="s">
        <v>130</v>
      </c>
      <c r="D66" s="94">
        <v>3.411</v>
      </c>
      <c r="E66" s="95">
        <f t="shared" si="3"/>
        <v>3.9226499999999995</v>
      </c>
      <c r="F66" s="94">
        <v>4.4298999999999999</v>
      </c>
      <c r="G66" s="98">
        <f t="shared" si="4"/>
        <v>3.765415</v>
      </c>
      <c r="H66" s="94">
        <v>4.4606000000000003</v>
      </c>
      <c r="I66" s="98">
        <f t="shared" si="5"/>
        <v>3.7915100000000002</v>
      </c>
      <c r="J66" s="166" t="s">
        <v>131</v>
      </c>
    </row>
    <row r="67" spans="1:10" ht="22.5" customHeight="1" thickBot="1">
      <c r="A67" s="170" t="s">
        <v>34</v>
      </c>
      <c r="B67" s="87" t="s">
        <v>35</v>
      </c>
      <c r="C67" s="101" t="s">
        <v>130</v>
      </c>
      <c r="D67" s="89">
        <v>22.630800000000001</v>
      </c>
      <c r="E67" s="85">
        <f t="shared" si="3"/>
        <v>26.02542</v>
      </c>
      <c r="F67" s="89">
        <v>29.390599999999999</v>
      </c>
      <c r="G67" s="84">
        <f t="shared" si="4"/>
        <v>24.982009999999999</v>
      </c>
      <c r="H67" s="89">
        <v>29.5671</v>
      </c>
      <c r="I67" s="84">
        <f t="shared" si="5"/>
        <v>25.132034999999998</v>
      </c>
      <c r="J67" s="166" t="s">
        <v>131</v>
      </c>
    </row>
    <row r="68" spans="1:10" ht="23.25" customHeight="1" thickBot="1">
      <c r="A68" s="170" t="s">
        <v>36</v>
      </c>
      <c r="B68" s="87" t="s">
        <v>22</v>
      </c>
      <c r="C68" s="101" t="s">
        <v>123</v>
      </c>
      <c r="D68" s="90">
        <v>6.2899999999999998E-2</v>
      </c>
      <c r="E68" s="91">
        <f t="shared" si="3"/>
        <v>7.2334999999999997E-2</v>
      </c>
      <c r="F68" s="90">
        <v>8.1699999999999995E-2</v>
      </c>
      <c r="G68" s="99">
        <f t="shared" si="4"/>
        <v>6.9444999999999993E-2</v>
      </c>
      <c r="H68" s="90">
        <v>8.2299999999999998E-2</v>
      </c>
      <c r="I68" s="99">
        <f t="shared" si="5"/>
        <v>6.9955000000000003E-2</v>
      </c>
      <c r="J68" s="166" t="s">
        <v>48</v>
      </c>
    </row>
    <row r="69" spans="1:10" ht="22.5" customHeight="1" thickBot="1">
      <c r="A69" s="170" t="s">
        <v>37</v>
      </c>
      <c r="B69" s="87" t="s">
        <v>22</v>
      </c>
      <c r="C69" s="101" t="s">
        <v>133</v>
      </c>
      <c r="D69" s="90">
        <v>0.18229999999999999</v>
      </c>
      <c r="E69" s="91">
        <f t="shared" si="3"/>
        <v>0.20964499999999997</v>
      </c>
      <c r="F69" s="90">
        <v>0.23680000000000001</v>
      </c>
      <c r="G69" s="99">
        <f t="shared" si="4"/>
        <v>0.20128000000000001</v>
      </c>
      <c r="H69" s="90">
        <v>0.23810000000000001</v>
      </c>
      <c r="I69" s="99">
        <f t="shared" si="5"/>
        <v>0.20238500000000001</v>
      </c>
      <c r="J69" s="166" t="s">
        <v>131</v>
      </c>
    </row>
    <row r="70" spans="1:10" ht="22.5" customHeight="1" thickBot="1">
      <c r="A70" s="170" t="s">
        <v>38</v>
      </c>
      <c r="B70" s="87" t="s">
        <v>22</v>
      </c>
      <c r="C70" s="101" t="s">
        <v>133</v>
      </c>
      <c r="D70" s="94">
        <v>6.7733999999999996</v>
      </c>
      <c r="E70" s="95">
        <f t="shared" si="3"/>
        <v>7.7894099999999993</v>
      </c>
      <c r="F70" s="94">
        <v>8.7965999999999998</v>
      </c>
      <c r="G70" s="98">
        <f t="shared" si="4"/>
        <v>7.4771099999999997</v>
      </c>
      <c r="H70" s="94">
        <v>8.8439999999999994</v>
      </c>
      <c r="I70" s="98">
        <f t="shared" si="5"/>
        <v>7.5173999999999994</v>
      </c>
      <c r="J70" s="166" t="s">
        <v>131</v>
      </c>
    </row>
    <row r="71" spans="1:10" ht="22.5" customHeight="1" thickBot="1">
      <c r="A71" s="170" t="s">
        <v>39</v>
      </c>
      <c r="B71" s="87" t="s">
        <v>22</v>
      </c>
      <c r="C71" s="101" t="s">
        <v>123</v>
      </c>
      <c r="D71" s="90">
        <v>0.34549999999999997</v>
      </c>
      <c r="E71" s="91">
        <f t="shared" si="3"/>
        <v>0.39732499999999993</v>
      </c>
      <c r="F71" s="90">
        <v>0.4486</v>
      </c>
      <c r="G71" s="99">
        <f t="shared" si="4"/>
        <v>0.38130999999999998</v>
      </c>
      <c r="H71" s="90">
        <v>0.44979999999999998</v>
      </c>
      <c r="I71" s="99">
        <f t="shared" si="5"/>
        <v>0.38232999999999995</v>
      </c>
      <c r="J71" s="166" t="s">
        <v>48</v>
      </c>
    </row>
    <row r="72" spans="1:10" ht="23.25" customHeight="1" thickBot="1">
      <c r="A72" s="170" t="s">
        <v>178</v>
      </c>
      <c r="B72" s="87" t="s">
        <v>22</v>
      </c>
      <c r="C72" s="101" t="s">
        <v>133</v>
      </c>
      <c r="D72" s="90">
        <v>0.64459999999999995</v>
      </c>
      <c r="E72" s="91">
        <f t="shared" si="3"/>
        <v>0.74128999999999989</v>
      </c>
      <c r="F72" s="90">
        <v>0.83709999999999996</v>
      </c>
      <c r="G72" s="99">
        <f t="shared" si="4"/>
        <v>0.71153499999999992</v>
      </c>
      <c r="H72" s="90">
        <v>0.8417</v>
      </c>
      <c r="I72" s="99">
        <f t="shared" si="5"/>
        <v>0.715445</v>
      </c>
      <c r="J72" s="166" t="s">
        <v>131</v>
      </c>
    </row>
    <row r="73" spans="1:10" ht="23.25" customHeight="1">
      <c r="A73" s="171" t="s">
        <v>179</v>
      </c>
      <c r="B73" s="172" t="s">
        <v>35</v>
      </c>
      <c r="C73" s="173" t="s">
        <v>133</v>
      </c>
      <c r="D73" s="174">
        <v>1.6796</v>
      </c>
      <c r="E73" s="175">
        <f t="shared" si="3"/>
        <v>1.9315399999999998</v>
      </c>
      <c r="F73" s="174">
        <v>2.1812999999999998</v>
      </c>
      <c r="G73" s="176">
        <f t="shared" si="4"/>
        <v>1.8541049999999997</v>
      </c>
      <c r="H73" s="174">
        <v>2.1861000000000002</v>
      </c>
      <c r="I73" s="176">
        <f t="shared" si="5"/>
        <v>1.858185</v>
      </c>
      <c r="J73" s="177" t="s">
        <v>131</v>
      </c>
    </row>
    <row r="74" spans="1:10" ht="34.5" customHeight="1">
      <c r="A74" s="324" t="s">
        <v>225</v>
      </c>
      <c r="B74" s="324"/>
      <c r="C74" s="324"/>
      <c r="D74" s="324"/>
      <c r="E74" s="324"/>
      <c r="F74" s="324"/>
      <c r="G74" s="324"/>
      <c r="H74" s="324"/>
      <c r="I74" s="324"/>
      <c r="J74" s="324"/>
    </row>
    <row r="75" spans="1:10" ht="19.5" customHeight="1">
      <c r="A75" s="216" t="s">
        <v>224</v>
      </c>
      <c r="B75" s="216"/>
      <c r="C75" s="216"/>
      <c r="D75" s="216"/>
      <c r="E75" s="216"/>
      <c r="F75" s="216"/>
      <c r="G75" s="216"/>
      <c r="H75" s="216"/>
      <c r="I75" s="216"/>
      <c r="J75" s="216"/>
    </row>
    <row r="76" spans="1:10" ht="19.5" customHeight="1">
      <c r="J76">
        <v>50</v>
      </c>
    </row>
  </sheetData>
  <mergeCells count="34">
    <mergeCell ref="A36:J36"/>
    <mergeCell ref="A37:J37"/>
    <mergeCell ref="A74:J74"/>
    <mergeCell ref="A75:J75"/>
    <mergeCell ref="A1:J1"/>
    <mergeCell ref="A2:J2"/>
    <mergeCell ref="A3:J3"/>
    <mergeCell ref="A4:J4"/>
    <mergeCell ref="D5:G5"/>
    <mergeCell ref="H5:I5"/>
    <mergeCell ref="A44:A45"/>
    <mergeCell ref="B44:B45"/>
    <mergeCell ref="J6:J7"/>
    <mergeCell ref="F7:G7"/>
    <mergeCell ref="H7:I7"/>
    <mergeCell ref="H6:I6"/>
    <mergeCell ref="A6:A7"/>
    <mergeCell ref="B6:B7"/>
    <mergeCell ref="C6:C7"/>
    <mergeCell ref="D6:E7"/>
    <mergeCell ref="F6:G6"/>
    <mergeCell ref="A39:J39"/>
    <mergeCell ref="A40:J40"/>
    <mergeCell ref="A41:J41"/>
    <mergeCell ref="A42:J42"/>
    <mergeCell ref="D43:G43"/>
    <mergeCell ref="J44:J45"/>
    <mergeCell ref="F45:G45"/>
    <mergeCell ref="H45:I45"/>
    <mergeCell ref="H43:I43"/>
    <mergeCell ref="C44:C45"/>
    <mergeCell ref="D44:E45"/>
    <mergeCell ref="F44:G44"/>
    <mergeCell ref="H44:I44"/>
  </mergeCells>
  <hyperlinks>
    <hyperlink ref="J5" location="_ftn1" display="_ftn1"/>
    <hyperlink ref="J43" location="_ftn1" display="_ftn1"/>
  </hyperlinks>
  <pageMargins left="0.25" right="0.25" top="0.5" bottom="0.25" header="0.25" footer="0.5"/>
  <pageSetup scale="79" orientation="portrait" r:id="rId1"/>
  <rowBreaks count="1" manualBreakCount="1">
    <brk id="38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dimension ref="A1:J80"/>
  <sheetViews>
    <sheetView view="pageLayout" zoomScaleNormal="100" zoomScaleSheetLayoutView="100" workbookViewId="0">
      <selection activeCell="A2" sqref="A2:J2"/>
    </sheetView>
  </sheetViews>
  <sheetFormatPr defaultRowHeight="13.2"/>
  <cols>
    <col min="1" max="1" width="24.44140625" customWidth="1"/>
    <col min="3" max="3" width="10.109375" bestFit="1" customWidth="1"/>
  </cols>
  <sheetData>
    <row r="1" spans="1:10" ht="13.8" thickBot="1"/>
    <row r="2" spans="1:10" ht="33.75" customHeight="1">
      <c r="A2" s="194" t="s">
        <v>150</v>
      </c>
      <c r="B2" s="195"/>
      <c r="C2" s="195"/>
      <c r="D2" s="195"/>
      <c r="E2" s="195"/>
      <c r="F2" s="195"/>
      <c r="G2" s="195"/>
      <c r="H2" s="195"/>
      <c r="I2" s="195"/>
      <c r="J2" s="196"/>
    </row>
    <row r="3" spans="1:10" ht="20.100000000000001" customHeight="1">
      <c r="A3" s="197" t="s">
        <v>151</v>
      </c>
      <c r="B3" s="198"/>
      <c r="C3" s="198"/>
      <c r="D3" s="198"/>
      <c r="E3" s="198"/>
      <c r="F3" s="198"/>
      <c r="G3" s="198"/>
      <c r="H3" s="198"/>
      <c r="I3" s="198"/>
      <c r="J3" s="199"/>
    </row>
    <row r="4" spans="1:10" ht="32.25" customHeight="1">
      <c r="A4" s="221" t="s">
        <v>152</v>
      </c>
      <c r="B4" s="222"/>
      <c r="C4" s="222"/>
      <c r="D4" s="222"/>
      <c r="E4" s="222"/>
      <c r="F4" s="222"/>
      <c r="G4" s="222"/>
      <c r="H4" s="222"/>
      <c r="I4" s="222"/>
      <c r="J4" s="223"/>
    </row>
    <row r="5" spans="1:10" ht="20.100000000000001" customHeight="1" thickBot="1">
      <c r="A5" s="200" t="s">
        <v>99</v>
      </c>
      <c r="B5" s="201"/>
      <c r="C5" s="201"/>
      <c r="D5" s="201"/>
      <c r="E5" s="201"/>
      <c r="F5" s="201"/>
      <c r="G5" s="201"/>
      <c r="H5" s="201"/>
      <c r="I5" s="201"/>
      <c r="J5" s="217"/>
    </row>
    <row r="6" spans="1:10" ht="30" customHeight="1" thickBot="1">
      <c r="A6" s="30" t="s">
        <v>0</v>
      </c>
      <c r="B6" s="31" t="s">
        <v>1</v>
      </c>
      <c r="C6" s="31" t="s">
        <v>126</v>
      </c>
      <c r="D6" s="208" t="s">
        <v>2</v>
      </c>
      <c r="E6" s="209"/>
      <c r="F6" s="209"/>
      <c r="G6" s="210"/>
      <c r="H6" s="208" t="s">
        <v>3</v>
      </c>
      <c r="I6" s="210"/>
      <c r="J6" s="22" t="s">
        <v>51</v>
      </c>
    </row>
    <row r="7" spans="1:10" ht="20.100000000000001" customHeight="1">
      <c r="A7" s="202"/>
      <c r="B7" s="213"/>
      <c r="C7" s="202"/>
      <c r="D7" s="204" t="s">
        <v>4</v>
      </c>
      <c r="E7" s="205"/>
      <c r="F7" s="204" t="s">
        <v>5</v>
      </c>
      <c r="G7" s="205"/>
      <c r="H7" s="204" t="s">
        <v>5</v>
      </c>
      <c r="I7" s="205"/>
      <c r="J7" s="218"/>
    </row>
    <row r="8" spans="1:10" ht="20.100000000000001" customHeight="1" thickBot="1">
      <c r="A8" s="203"/>
      <c r="B8" s="214"/>
      <c r="C8" s="203"/>
      <c r="D8" s="206"/>
      <c r="E8" s="207"/>
      <c r="F8" s="206" t="s">
        <v>100</v>
      </c>
      <c r="G8" s="207"/>
      <c r="H8" s="206" t="s">
        <v>100</v>
      </c>
      <c r="I8" s="207"/>
      <c r="J8" s="212"/>
    </row>
    <row r="9" spans="1:10" ht="20.100000000000001" customHeight="1" thickBot="1">
      <c r="A9" s="43"/>
      <c r="B9" s="49"/>
      <c r="C9" s="43"/>
      <c r="D9" s="43" t="s">
        <v>7</v>
      </c>
      <c r="E9" s="43" t="s">
        <v>8</v>
      </c>
      <c r="F9" s="43" t="s">
        <v>7</v>
      </c>
      <c r="G9" s="43" t="s">
        <v>9</v>
      </c>
      <c r="H9" s="43" t="s">
        <v>7</v>
      </c>
      <c r="I9" s="43" t="s">
        <v>9</v>
      </c>
      <c r="J9" s="50"/>
    </row>
    <row r="10" spans="1:10" ht="20.100000000000001" customHeight="1" thickTop="1" thickBot="1">
      <c r="A10" s="28" t="s">
        <v>10</v>
      </c>
      <c r="B10" s="23" t="s">
        <v>11</v>
      </c>
      <c r="C10" s="58" t="s">
        <v>128</v>
      </c>
      <c r="D10" s="69">
        <v>64.760000000000005</v>
      </c>
      <c r="E10" s="69">
        <f>D10*1.15</f>
        <v>74.474000000000004</v>
      </c>
      <c r="F10" s="69">
        <v>53.99</v>
      </c>
      <c r="G10" s="69">
        <f>F10*0.85</f>
        <v>45.891500000000001</v>
      </c>
      <c r="H10" s="69">
        <v>58.71</v>
      </c>
      <c r="I10" s="69">
        <f>H10*0.85</f>
        <v>49.903500000000001</v>
      </c>
      <c r="J10" s="44">
        <v>1</v>
      </c>
    </row>
    <row r="11" spans="1:10" ht="20.100000000000001" customHeight="1" thickBot="1">
      <c r="A11" s="45" t="s">
        <v>12</v>
      </c>
      <c r="B11" s="46" t="s">
        <v>13</v>
      </c>
      <c r="C11" s="47">
        <v>0</v>
      </c>
      <c r="D11" s="71">
        <v>227</v>
      </c>
      <c r="E11" s="71">
        <f t="shared" ref="E11:E37" si="0">D11*1.15</f>
        <v>261.04999999999995</v>
      </c>
      <c r="F11" s="71">
        <v>287</v>
      </c>
      <c r="G11" s="71">
        <f t="shared" ref="G11:G37" si="1">F11*0.85</f>
        <v>243.95</v>
      </c>
      <c r="H11" s="71">
        <v>224</v>
      </c>
      <c r="I11" s="71">
        <f t="shared" ref="I11:I37" si="2">H11*0.85</f>
        <v>190.4</v>
      </c>
      <c r="J11" s="47">
        <v>4</v>
      </c>
    </row>
    <row r="12" spans="1:10" ht="20.100000000000001" customHeight="1" thickBot="1">
      <c r="A12" s="45" t="s">
        <v>14</v>
      </c>
      <c r="B12" s="46" t="s">
        <v>13</v>
      </c>
      <c r="C12" s="47">
        <v>0</v>
      </c>
      <c r="D12" s="71">
        <f>D14*9</f>
        <v>155.52000000000001</v>
      </c>
      <c r="E12" s="71">
        <f t="shared" si="0"/>
        <v>178.84799999999998</v>
      </c>
      <c r="F12" s="71">
        <f>F14*9</f>
        <v>183.42</v>
      </c>
      <c r="G12" s="71">
        <f t="shared" si="1"/>
        <v>155.90699999999998</v>
      </c>
      <c r="H12" s="71">
        <f>H14*9</f>
        <v>108.72</v>
      </c>
      <c r="I12" s="71">
        <f t="shared" si="2"/>
        <v>92.411999999999992</v>
      </c>
      <c r="J12" s="47">
        <v>4</v>
      </c>
    </row>
    <row r="13" spans="1:10" ht="20.100000000000001" customHeight="1" thickBot="1">
      <c r="A13" s="45" t="s">
        <v>15</v>
      </c>
      <c r="B13" s="46" t="s">
        <v>11</v>
      </c>
      <c r="C13" s="58" t="s">
        <v>128</v>
      </c>
      <c r="D13" s="71">
        <v>17.87</v>
      </c>
      <c r="E13" s="71">
        <f t="shared" si="0"/>
        <v>20.5505</v>
      </c>
      <c r="F13" s="71">
        <v>25.81</v>
      </c>
      <c r="G13" s="71">
        <f t="shared" si="1"/>
        <v>21.938499999999998</v>
      </c>
      <c r="H13" s="71">
        <v>28.79</v>
      </c>
      <c r="I13" s="71">
        <f t="shared" si="2"/>
        <v>24.471499999999999</v>
      </c>
      <c r="J13" s="47">
        <v>1</v>
      </c>
    </row>
    <row r="14" spans="1:10" ht="20.100000000000001" customHeight="1" thickBot="1">
      <c r="A14" s="45" t="s">
        <v>16</v>
      </c>
      <c r="B14" s="46" t="s">
        <v>11</v>
      </c>
      <c r="C14" s="58" t="s">
        <v>128</v>
      </c>
      <c r="D14" s="71">
        <v>17.28</v>
      </c>
      <c r="E14" s="71">
        <f t="shared" si="0"/>
        <v>19.872</v>
      </c>
      <c r="F14" s="71">
        <v>20.38</v>
      </c>
      <c r="G14" s="71">
        <f t="shared" si="1"/>
        <v>17.323</v>
      </c>
      <c r="H14" s="71">
        <v>12.08</v>
      </c>
      <c r="I14" s="71">
        <f t="shared" si="2"/>
        <v>10.267999999999999</v>
      </c>
      <c r="J14" s="47">
        <v>1</v>
      </c>
    </row>
    <row r="15" spans="1:10" ht="20.100000000000001" customHeight="1" thickBot="1">
      <c r="A15" s="45" t="s">
        <v>17</v>
      </c>
      <c r="B15" s="46" t="s">
        <v>11</v>
      </c>
      <c r="C15" s="58" t="s">
        <v>128</v>
      </c>
      <c r="D15" s="72">
        <v>0.86</v>
      </c>
      <c r="E15" s="72">
        <f t="shared" si="0"/>
        <v>0.98899999999999988</v>
      </c>
      <c r="F15" s="72">
        <v>0.84</v>
      </c>
      <c r="G15" s="72">
        <f t="shared" si="1"/>
        <v>0.71399999999999997</v>
      </c>
      <c r="H15" s="72">
        <v>0.93</v>
      </c>
      <c r="I15" s="72">
        <f t="shared" si="2"/>
        <v>0.79049999999999998</v>
      </c>
      <c r="J15" s="47">
        <v>1</v>
      </c>
    </row>
    <row r="16" spans="1:10" ht="20.100000000000001" customHeight="1" thickBot="1">
      <c r="A16" s="45" t="s">
        <v>18</v>
      </c>
      <c r="B16" s="46" t="s">
        <v>11</v>
      </c>
      <c r="C16" s="47">
        <v>0</v>
      </c>
      <c r="D16" s="4">
        <v>0</v>
      </c>
      <c r="E16" s="4">
        <f t="shared" si="0"/>
        <v>0</v>
      </c>
      <c r="F16" s="4">
        <v>0</v>
      </c>
      <c r="G16" s="4">
        <f t="shared" si="1"/>
        <v>0</v>
      </c>
      <c r="H16" s="4">
        <v>0</v>
      </c>
      <c r="I16" s="4">
        <f t="shared" si="2"/>
        <v>0</v>
      </c>
      <c r="J16" s="3">
        <v>7</v>
      </c>
    </row>
    <row r="17" spans="1:10" ht="20.100000000000001" customHeight="1" thickBot="1">
      <c r="A17" s="45" t="s">
        <v>19</v>
      </c>
      <c r="B17" s="46" t="s">
        <v>11</v>
      </c>
      <c r="C17" s="47">
        <v>0</v>
      </c>
      <c r="D17" s="4">
        <v>0</v>
      </c>
      <c r="E17" s="4">
        <f t="shared" si="0"/>
        <v>0</v>
      </c>
      <c r="F17" s="4">
        <v>0</v>
      </c>
      <c r="G17" s="4">
        <f t="shared" si="1"/>
        <v>0</v>
      </c>
      <c r="H17" s="4">
        <v>0</v>
      </c>
      <c r="I17" s="4">
        <f t="shared" si="2"/>
        <v>0</v>
      </c>
      <c r="J17" s="3">
        <v>7</v>
      </c>
    </row>
    <row r="18" spans="1:10" ht="20.100000000000001" customHeight="1" thickBot="1">
      <c r="A18" s="45" t="s">
        <v>20</v>
      </c>
      <c r="B18" s="46" t="s">
        <v>11</v>
      </c>
      <c r="C18" s="47">
        <v>0</v>
      </c>
      <c r="D18" s="4">
        <v>0</v>
      </c>
      <c r="E18" s="4">
        <f t="shared" si="0"/>
        <v>0</v>
      </c>
      <c r="F18" s="4">
        <v>0</v>
      </c>
      <c r="G18" s="4">
        <f t="shared" si="1"/>
        <v>0</v>
      </c>
      <c r="H18" s="4">
        <v>0</v>
      </c>
      <c r="I18" s="4">
        <f t="shared" si="2"/>
        <v>0</v>
      </c>
      <c r="J18" s="3">
        <v>7</v>
      </c>
    </row>
    <row r="19" spans="1:10" ht="20.100000000000001" customHeight="1" thickBot="1">
      <c r="A19" s="45" t="s">
        <v>21</v>
      </c>
      <c r="B19" s="46" t="s">
        <v>22</v>
      </c>
      <c r="C19" s="47">
        <v>1</v>
      </c>
      <c r="D19" s="74">
        <v>12</v>
      </c>
      <c r="E19" s="74">
        <f t="shared" si="0"/>
        <v>13.799999999999999</v>
      </c>
      <c r="F19" s="74">
        <v>14</v>
      </c>
      <c r="G19" s="74">
        <f t="shared" si="1"/>
        <v>11.9</v>
      </c>
      <c r="H19" s="74">
        <v>14</v>
      </c>
      <c r="I19" s="74">
        <f t="shared" si="2"/>
        <v>11.9</v>
      </c>
      <c r="J19" s="47">
        <v>1</v>
      </c>
    </row>
    <row r="20" spans="1:10" ht="20.100000000000001" customHeight="1" thickBot="1">
      <c r="A20" s="45" t="s">
        <v>23</v>
      </c>
      <c r="B20" s="46" t="s">
        <v>22</v>
      </c>
      <c r="C20" s="47">
        <v>1</v>
      </c>
      <c r="D20" s="74">
        <v>2.15</v>
      </c>
      <c r="E20" s="74">
        <f t="shared" si="0"/>
        <v>2.4724999999999997</v>
      </c>
      <c r="F20" s="74">
        <v>2.76</v>
      </c>
      <c r="G20" s="74">
        <f t="shared" si="1"/>
        <v>2.3459999999999996</v>
      </c>
      <c r="H20" s="74">
        <v>3.21</v>
      </c>
      <c r="I20" s="74">
        <f t="shared" si="2"/>
        <v>2.7284999999999999</v>
      </c>
      <c r="J20" s="47">
        <v>1</v>
      </c>
    </row>
    <row r="21" spans="1:10" ht="20.100000000000001" customHeight="1" thickBot="1">
      <c r="A21" s="45" t="s">
        <v>24</v>
      </c>
      <c r="B21" s="46" t="s">
        <v>22</v>
      </c>
      <c r="C21" s="47">
        <v>1</v>
      </c>
      <c r="D21" s="71">
        <v>85</v>
      </c>
      <c r="E21" s="71">
        <f t="shared" si="0"/>
        <v>97.749999999999986</v>
      </c>
      <c r="F21" s="71">
        <v>71</v>
      </c>
      <c r="G21" s="71">
        <f t="shared" si="1"/>
        <v>60.35</v>
      </c>
      <c r="H21" s="71">
        <v>75</v>
      </c>
      <c r="I21" s="71">
        <f t="shared" si="2"/>
        <v>63.75</v>
      </c>
      <c r="J21" s="47">
        <v>1</v>
      </c>
    </row>
    <row r="22" spans="1:10" ht="20.100000000000001" customHeight="1" thickBot="1">
      <c r="A22" s="45" t="s">
        <v>25</v>
      </c>
      <c r="B22" s="46" t="s">
        <v>22</v>
      </c>
      <c r="C22" s="47">
        <v>0</v>
      </c>
      <c r="D22" s="4">
        <v>0</v>
      </c>
      <c r="E22" s="4">
        <f t="shared" si="0"/>
        <v>0</v>
      </c>
      <c r="F22" s="4">
        <v>0</v>
      </c>
      <c r="G22" s="4">
        <f t="shared" si="1"/>
        <v>0</v>
      </c>
      <c r="H22" s="4">
        <v>0</v>
      </c>
      <c r="I22" s="4">
        <f t="shared" si="2"/>
        <v>0</v>
      </c>
      <c r="J22" s="3">
        <v>7</v>
      </c>
    </row>
    <row r="23" spans="1:10" ht="20.100000000000001" customHeight="1" thickBot="1">
      <c r="A23" s="45" t="s">
        <v>26</v>
      </c>
      <c r="B23" s="46" t="s">
        <v>27</v>
      </c>
      <c r="C23" s="47">
        <v>0</v>
      </c>
      <c r="D23" s="4">
        <v>0</v>
      </c>
      <c r="E23" s="4">
        <f t="shared" si="0"/>
        <v>0</v>
      </c>
      <c r="F23" s="4">
        <v>0</v>
      </c>
      <c r="G23" s="4">
        <f t="shared" si="1"/>
        <v>0</v>
      </c>
      <c r="H23" s="4">
        <v>0</v>
      </c>
      <c r="I23" s="4">
        <f t="shared" si="2"/>
        <v>0</v>
      </c>
      <c r="J23" s="3">
        <v>4</v>
      </c>
    </row>
    <row r="24" spans="1:10" ht="20.100000000000001" customHeight="1" thickBot="1">
      <c r="A24" s="45" t="s">
        <v>28</v>
      </c>
      <c r="B24" s="46" t="s">
        <v>11</v>
      </c>
      <c r="C24" s="47">
        <v>0</v>
      </c>
      <c r="D24" s="74">
        <v>7.7380000000000004</v>
      </c>
      <c r="E24" s="74">
        <f t="shared" si="0"/>
        <v>8.8986999999999998</v>
      </c>
      <c r="F24" s="74">
        <v>9.1440000000000001</v>
      </c>
      <c r="G24" s="74">
        <f t="shared" si="1"/>
        <v>7.7724000000000002</v>
      </c>
      <c r="H24" s="74">
        <v>5.78</v>
      </c>
      <c r="I24" s="74">
        <f t="shared" si="2"/>
        <v>4.9130000000000003</v>
      </c>
      <c r="J24" s="47">
        <v>4</v>
      </c>
    </row>
    <row r="25" spans="1:10" ht="19.5" customHeight="1" thickBot="1">
      <c r="A25" s="29" t="s">
        <v>49</v>
      </c>
      <c r="B25" s="46" t="s">
        <v>11</v>
      </c>
      <c r="C25" s="47">
        <v>0</v>
      </c>
      <c r="D25" s="5">
        <v>1.3413999999999999</v>
      </c>
      <c r="E25" s="5">
        <f t="shared" si="0"/>
        <v>1.5426099999999998</v>
      </c>
      <c r="F25" s="5">
        <v>1.2970999999999999</v>
      </c>
      <c r="G25" s="5">
        <f t="shared" si="1"/>
        <v>1.1025349999999998</v>
      </c>
      <c r="H25" s="5">
        <v>0.68840000000000001</v>
      </c>
      <c r="I25" s="5">
        <f t="shared" si="2"/>
        <v>0.58513999999999999</v>
      </c>
      <c r="J25" s="57">
        <v>4</v>
      </c>
    </row>
    <row r="26" spans="1:10" ht="20.100000000000001" customHeight="1" thickBot="1">
      <c r="A26" s="45" t="s">
        <v>29</v>
      </c>
      <c r="B26" s="46" t="s">
        <v>22</v>
      </c>
      <c r="C26" s="47">
        <v>2</v>
      </c>
      <c r="D26" s="71">
        <v>78.583500000000001</v>
      </c>
      <c r="E26" s="71">
        <f t="shared" si="0"/>
        <v>90.371024999999989</v>
      </c>
      <c r="F26" s="71">
        <v>103.45829999999999</v>
      </c>
      <c r="G26" s="71">
        <f t="shared" si="1"/>
        <v>87.939554999999999</v>
      </c>
      <c r="H26" s="71">
        <v>108.13979999999999</v>
      </c>
      <c r="I26" s="71">
        <f t="shared" si="2"/>
        <v>91.918829999999986</v>
      </c>
      <c r="J26" s="47">
        <v>1</v>
      </c>
    </row>
    <row r="27" spans="1:10" ht="20.100000000000001" customHeight="1" thickBot="1">
      <c r="A27" s="48" t="s">
        <v>30</v>
      </c>
      <c r="B27" s="46" t="s">
        <v>22</v>
      </c>
      <c r="C27" s="47">
        <v>1</v>
      </c>
      <c r="D27" s="71">
        <v>17</v>
      </c>
      <c r="E27" s="71">
        <f t="shared" si="0"/>
        <v>19.549999999999997</v>
      </c>
      <c r="F27" s="71">
        <v>21</v>
      </c>
      <c r="G27" s="71">
        <f t="shared" si="1"/>
        <v>17.849999999999998</v>
      </c>
      <c r="H27" s="71">
        <v>23</v>
      </c>
      <c r="I27" s="71">
        <f t="shared" si="2"/>
        <v>19.55</v>
      </c>
      <c r="J27" s="47">
        <v>1</v>
      </c>
    </row>
    <row r="28" spans="1:10" ht="20.100000000000001" customHeight="1" thickBot="1">
      <c r="A28" s="48" t="s">
        <v>31</v>
      </c>
      <c r="B28" s="46" t="s">
        <v>22</v>
      </c>
      <c r="C28" s="47">
        <v>1</v>
      </c>
      <c r="D28" s="71">
        <v>162</v>
      </c>
      <c r="E28" s="71">
        <f t="shared" si="0"/>
        <v>186.29999999999998</v>
      </c>
      <c r="F28" s="71">
        <v>180</v>
      </c>
      <c r="G28" s="71">
        <f t="shared" si="1"/>
        <v>153</v>
      </c>
      <c r="H28" s="71">
        <v>209</v>
      </c>
      <c r="I28" s="71">
        <f t="shared" si="2"/>
        <v>177.65</v>
      </c>
      <c r="J28" s="47">
        <v>1</v>
      </c>
    </row>
    <row r="29" spans="1:10" ht="20.100000000000001" customHeight="1" thickBot="1">
      <c r="A29" s="48" t="s">
        <v>32</v>
      </c>
      <c r="B29" s="46" t="s">
        <v>22</v>
      </c>
      <c r="C29" s="47">
        <v>1</v>
      </c>
      <c r="D29" s="71">
        <v>273</v>
      </c>
      <c r="E29" s="71">
        <f t="shared" si="0"/>
        <v>313.95</v>
      </c>
      <c r="F29" s="71">
        <v>269</v>
      </c>
      <c r="G29" s="71">
        <f t="shared" si="1"/>
        <v>228.65</v>
      </c>
      <c r="H29" s="71">
        <v>308</v>
      </c>
      <c r="I29" s="71">
        <f t="shared" si="2"/>
        <v>261.8</v>
      </c>
      <c r="J29" s="47">
        <v>1</v>
      </c>
    </row>
    <row r="30" spans="1:10" ht="20.100000000000001" customHeight="1" thickBot="1">
      <c r="A30" s="48" t="s">
        <v>33</v>
      </c>
      <c r="B30" s="46" t="s">
        <v>22</v>
      </c>
      <c r="C30" s="47">
        <v>1</v>
      </c>
      <c r="D30" s="74">
        <v>7.04</v>
      </c>
      <c r="E30" s="74">
        <f t="shared" si="0"/>
        <v>8.0960000000000001</v>
      </c>
      <c r="F30" s="74">
        <v>10.23</v>
      </c>
      <c r="G30" s="74">
        <f t="shared" si="1"/>
        <v>8.6955000000000009</v>
      </c>
      <c r="H30" s="74">
        <v>12.28</v>
      </c>
      <c r="I30" s="74">
        <f t="shared" si="2"/>
        <v>10.437999999999999</v>
      </c>
      <c r="J30" s="47">
        <v>1</v>
      </c>
    </row>
    <row r="31" spans="1:10" ht="20.100000000000001" customHeight="1" thickBot="1">
      <c r="A31" s="48" t="s">
        <v>34</v>
      </c>
      <c r="B31" s="46" t="s">
        <v>35</v>
      </c>
      <c r="C31" s="47">
        <v>1</v>
      </c>
      <c r="D31" s="71">
        <v>18.600000000000001</v>
      </c>
      <c r="E31" s="71">
        <f t="shared" si="0"/>
        <v>21.39</v>
      </c>
      <c r="F31" s="71">
        <v>31.9</v>
      </c>
      <c r="G31" s="71">
        <f t="shared" si="1"/>
        <v>27.114999999999998</v>
      </c>
      <c r="H31" s="71">
        <v>36</v>
      </c>
      <c r="I31" s="71">
        <f t="shared" si="2"/>
        <v>30.599999999999998</v>
      </c>
      <c r="J31" s="47">
        <v>1</v>
      </c>
    </row>
    <row r="32" spans="1:10" ht="20.100000000000001" customHeight="1" thickBot="1">
      <c r="A32" s="48" t="s">
        <v>36</v>
      </c>
      <c r="B32" s="46" t="s">
        <v>22</v>
      </c>
      <c r="C32" s="47">
        <v>1</v>
      </c>
      <c r="D32" s="72">
        <v>7.8E-2</v>
      </c>
      <c r="E32" s="72">
        <f t="shared" si="0"/>
        <v>8.9699999999999988E-2</v>
      </c>
      <c r="F32" s="72">
        <v>9.0999999999999998E-2</v>
      </c>
      <c r="G32" s="72">
        <f t="shared" si="1"/>
        <v>7.7350000000000002E-2</v>
      </c>
      <c r="H32" s="72">
        <v>0.1</v>
      </c>
      <c r="I32" s="72">
        <f t="shared" si="2"/>
        <v>8.5000000000000006E-2</v>
      </c>
      <c r="J32" s="47">
        <v>1</v>
      </c>
    </row>
    <row r="33" spans="1:10" ht="20.100000000000001" customHeight="1" thickBot="1">
      <c r="A33" s="48" t="s">
        <v>37</v>
      </c>
      <c r="B33" s="46" t="s">
        <v>22</v>
      </c>
      <c r="C33" s="47">
        <v>1</v>
      </c>
      <c r="D33" s="72">
        <v>0.16700000000000001</v>
      </c>
      <c r="E33" s="72">
        <f t="shared" si="0"/>
        <v>0.19205</v>
      </c>
      <c r="F33" s="72">
        <v>0.245</v>
      </c>
      <c r="G33" s="72">
        <f t="shared" si="1"/>
        <v>0.20824999999999999</v>
      </c>
      <c r="H33" s="72">
        <v>0.28000000000000003</v>
      </c>
      <c r="I33" s="72">
        <f t="shared" si="2"/>
        <v>0.23800000000000002</v>
      </c>
      <c r="J33" s="47">
        <v>1</v>
      </c>
    </row>
    <row r="34" spans="1:10" ht="20.100000000000001" customHeight="1" thickBot="1">
      <c r="A34" s="48" t="s">
        <v>38</v>
      </c>
      <c r="B34" s="46" t="s">
        <v>22</v>
      </c>
      <c r="C34" s="47">
        <v>1</v>
      </c>
      <c r="D34" s="74">
        <v>3.3180000000000001</v>
      </c>
      <c r="E34" s="74">
        <f t="shared" si="0"/>
        <v>3.8156999999999996</v>
      </c>
      <c r="F34" s="74">
        <v>3.5009999999999999</v>
      </c>
      <c r="G34" s="74">
        <f t="shared" si="1"/>
        <v>2.9758499999999999</v>
      </c>
      <c r="H34" s="74">
        <v>3.74</v>
      </c>
      <c r="I34" s="74">
        <f t="shared" si="2"/>
        <v>3.1790000000000003</v>
      </c>
      <c r="J34" s="47">
        <v>1</v>
      </c>
    </row>
    <row r="35" spans="1:10" ht="20.100000000000001" customHeight="1" thickBot="1">
      <c r="A35" s="48" t="s">
        <v>39</v>
      </c>
      <c r="B35" s="46" t="s">
        <v>22</v>
      </c>
      <c r="C35" s="47">
        <v>1</v>
      </c>
      <c r="D35" s="72">
        <v>0.64</v>
      </c>
      <c r="E35" s="72">
        <f t="shared" si="0"/>
        <v>0.73599999999999999</v>
      </c>
      <c r="F35" s="72">
        <v>0.78600000000000003</v>
      </c>
      <c r="G35" s="72">
        <f t="shared" si="1"/>
        <v>0.66810000000000003</v>
      </c>
      <c r="H35" s="72">
        <v>0.87</v>
      </c>
      <c r="I35" s="72">
        <f t="shared" si="2"/>
        <v>0.73949999999999994</v>
      </c>
      <c r="J35" s="47">
        <v>1</v>
      </c>
    </row>
    <row r="36" spans="1:10" ht="20.100000000000001" customHeight="1" thickBot="1">
      <c r="A36" s="48" t="s">
        <v>40</v>
      </c>
      <c r="B36" s="46" t="s">
        <v>22</v>
      </c>
      <c r="C36" s="47">
        <v>1</v>
      </c>
      <c r="D36" s="72">
        <v>0.30599999999999999</v>
      </c>
      <c r="E36" s="72">
        <f t="shared" si="0"/>
        <v>0.35189999999999999</v>
      </c>
      <c r="F36" s="72">
        <v>0.308</v>
      </c>
      <c r="G36" s="72">
        <f t="shared" si="1"/>
        <v>0.26179999999999998</v>
      </c>
      <c r="H36" s="72">
        <v>0.33</v>
      </c>
      <c r="I36" s="72">
        <f t="shared" si="2"/>
        <v>0.28050000000000003</v>
      </c>
      <c r="J36" s="47">
        <v>1</v>
      </c>
    </row>
    <row r="37" spans="1:10" ht="20.100000000000001" customHeight="1" thickBot="1">
      <c r="A37" s="48" t="s">
        <v>41</v>
      </c>
      <c r="B37" s="46" t="s">
        <v>35</v>
      </c>
      <c r="C37" s="47">
        <v>1</v>
      </c>
      <c r="D37" s="74">
        <v>3.09</v>
      </c>
      <c r="E37" s="74">
        <f t="shared" si="0"/>
        <v>3.5534999999999997</v>
      </c>
      <c r="F37" s="74">
        <v>3.29</v>
      </c>
      <c r="G37" s="74">
        <f t="shared" si="1"/>
        <v>2.7965</v>
      </c>
      <c r="H37" s="74">
        <v>3.66</v>
      </c>
      <c r="I37" s="74">
        <f t="shared" si="2"/>
        <v>3.1110000000000002</v>
      </c>
      <c r="J37" s="47">
        <v>1</v>
      </c>
    </row>
    <row r="38" spans="1:10" ht="30" customHeight="1">
      <c r="A38" s="242" t="s">
        <v>225</v>
      </c>
      <c r="B38" s="242"/>
      <c r="C38" s="242"/>
      <c r="D38" s="242"/>
      <c r="E38" s="242"/>
      <c r="F38" s="242"/>
      <c r="G38" s="242"/>
      <c r="H38" s="242"/>
      <c r="I38" s="242"/>
      <c r="J38" s="242"/>
    </row>
    <row r="39" spans="1:10" ht="33" customHeight="1">
      <c r="A39" s="216" t="s">
        <v>224</v>
      </c>
      <c r="B39" s="216"/>
      <c r="C39" s="216"/>
      <c r="D39" s="216"/>
      <c r="E39" s="216"/>
      <c r="F39" s="216"/>
      <c r="G39" s="216"/>
      <c r="H39" s="216"/>
      <c r="I39" s="216"/>
      <c r="J39" s="216"/>
    </row>
    <row r="40" spans="1:10" ht="18" customHeight="1">
      <c r="A40" s="55"/>
      <c r="B40" s="18"/>
      <c r="C40" s="18"/>
      <c r="D40" s="18"/>
      <c r="E40" s="18"/>
      <c r="F40" s="18"/>
      <c r="G40" s="18"/>
      <c r="H40" s="18"/>
      <c r="I40" s="18"/>
      <c r="J40" s="18">
        <v>51</v>
      </c>
    </row>
    <row r="41" spans="1:10" ht="13.8" thickBot="1"/>
    <row r="42" spans="1:10" ht="33.75" customHeight="1">
      <c r="A42" s="194" t="s">
        <v>153</v>
      </c>
      <c r="B42" s="195"/>
      <c r="C42" s="195"/>
      <c r="D42" s="195"/>
      <c r="E42" s="195"/>
      <c r="F42" s="195"/>
      <c r="G42" s="195"/>
      <c r="H42" s="195"/>
      <c r="I42" s="195"/>
      <c r="J42" s="196"/>
    </row>
    <row r="43" spans="1:10" ht="20.100000000000001" customHeight="1">
      <c r="A43" s="197" t="s">
        <v>151</v>
      </c>
      <c r="B43" s="198"/>
      <c r="C43" s="198"/>
      <c r="D43" s="198"/>
      <c r="E43" s="198"/>
      <c r="F43" s="198"/>
      <c r="G43" s="198"/>
      <c r="H43" s="198"/>
      <c r="I43" s="198"/>
      <c r="J43" s="199"/>
    </row>
    <row r="44" spans="1:10" ht="39" customHeight="1">
      <c r="A44" s="221" t="s">
        <v>154</v>
      </c>
      <c r="B44" s="222"/>
      <c r="C44" s="222"/>
      <c r="D44" s="222"/>
      <c r="E44" s="222"/>
      <c r="F44" s="222"/>
      <c r="G44" s="222"/>
      <c r="H44" s="222"/>
      <c r="I44" s="222"/>
      <c r="J44" s="223"/>
    </row>
    <row r="45" spans="1:10" ht="20.100000000000001" customHeight="1" thickBot="1">
      <c r="A45" s="200" t="s">
        <v>99</v>
      </c>
      <c r="B45" s="201"/>
      <c r="C45" s="201"/>
      <c r="D45" s="201"/>
      <c r="E45" s="201"/>
      <c r="F45" s="201"/>
      <c r="G45" s="201"/>
      <c r="H45" s="201"/>
      <c r="I45" s="201"/>
      <c r="J45" s="217"/>
    </row>
    <row r="46" spans="1:10" ht="30" customHeight="1" thickBot="1">
      <c r="A46" s="30" t="s">
        <v>0</v>
      </c>
      <c r="B46" s="31" t="s">
        <v>1</v>
      </c>
      <c r="C46" s="31" t="s">
        <v>126</v>
      </c>
      <c r="D46" s="208" t="s">
        <v>2</v>
      </c>
      <c r="E46" s="209"/>
      <c r="F46" s="209"/>
      <c r="G46" s="210"/>
      <c r="H46" s="208" t="s">
        <v>3</v>
      </c>
      <c r="I46" s="210"/>
      <c r="J46" s="22" t="s">
        <v>51</v>
      </c>
    </row>
    <row r="47" spans="1:10" ht="20.100000000000001" customHeight="1">
      <c r="A47" s="202"/>
      <c r="B47" s="213"/>
      <c r="C47" s="202"/>
      <c r="D47" s="204" t="s">
        <v>4</v>
      </c>
      <c r="E47" s="205"/>
      <c r="F47" s="204" t="s">
        <v>5</v>
      </c>
      <c r="G47" s="205"/>
      <c r="H47" s="204" t="s">
        <v>5</v>
      </c>
      <c r="I47" s="205"/>
      <c r="J47" s="218"/>
    </row>
    <row r="48" spans="1:10" ht="20.100000000000001" customHeight="1" thickBot="1">
      <c r="A48" s="203"/>
      <c r="B48" s="214"/>
      <c r="C48" s="203"/>
      <c r="D48" s="206"/>
      <c r="E48" s="207"/>
      <c r="F48" s="206" t="s">
        <v>100</v>
      </c>
      <c r="G48" s="207"/>
      <c r="H48" s="206" t="s">
        <v>100</v>
      </c>
      <c r="I48" s="207"/>
      <c r="J48" s="212"/>
    </row>
    <row r="49" spans="1:10" ht="20.100000000000001" customHeight="1" thickBot="1">
      <c r="A49" s="43"/>
      <c r="B49" s="49"/>
      <c r="C49" s="43"/>
      <c r="D49" s="43" t="s">
        <v>7</v>
      </c>
      <c r="E49" s="43" t="s">
        <v>8</v>
      </c>
      <c r="F49" s="43" t="s">
        <v>7</v>
      </c>
      <c r="G49" s="43" t="s">
        <v>9</v>
      </c>
      <c r="H49" s="43" t="s">
        <v>7</v>
      </c>
      <c r="I49" s="43" t="s">
        <v>9</v>
      </c>
      <c r="J49" s="50"/>
    </row>
    <row r="50" spans="1:10" ht="20.100000000000001" customHeight="1" thickTop="1" thickBot="1">
      <c r="A50" s="28" t="s">
        <v>10</v>
      </c>
      <c r="B50" s="23" t="s">
        <v>11</v>
      </c>
      <c r="C50" s="44">
        <v>24</v>
      </c>
      <c r="D50" s="69">
        <v>63.23</v>
      </c>
      <c r="E50" s="69">
        <f>D50*1.15</f>
        <v>72.714499999999987</v>
      </c>
      <c r="F50" s="69">
        <v>50.69</v>
      </c>
      <c r="G50" s="69">
        <f>F50*0.85</f>
        <v>43.086499999999994</v>
      </c>
      <c r="H50" s="69">
        <v>55.94</v>
      </c>
      <c r="I50" s="69">
        <f>H50*0.85</f>
        <v>47.548999999999999</v>
      </c>
      <c r="J50" s="44">
        <v>1</v>
      </c>
    </row>
    <row r="51" spans="1:10" ht="20.100000000000001" customHeight="1" thickBot="1">
      <c r="A51" s="45" t="s">
        <v>12</v>
      </c>
      <c r="B51" s="46" t="s">
        <v>13</v>
      </c>
      <c r="C51" s="47">
        <v>0</v>
      </c>
      <c r="D51" s="71">
        <v>240</v>
      </c>
      <c r="E51" s="71">
        <f t="shared" ref="E51:E77" si="3">D51*1.15</f>
        <v>276</v>
      </c>
      <c r="F51" s="71">
        <v>317</v>
      </c>
      <c r="G51" s="71">
        <f t="shared" ref="G51:G77" si="4">F51*0.85</f>
        <v>269.45</v>
      </c>
      <c r="H51" s="71">
        <v>250</v>
      </c>
      <c r="I51" s="71">
        <f t="shared" ref="I51:I77" si="5">H51*0.85</f>
        <v>212.5</v>
      </c>
      <c r="J51" s="47">
        <v>4</v>
      </c>
    </row>
    <row r="52" spans="1:10" ht="20.100000000000001" customHeight="1" thickBot="1">
      <c r="A52" s="45" t="s">
        <v>14</v>
      </c>
      <c r="B52" s="46" t="s">
        <v>13</v>
      </c>
      <c r="C52" s="47">
        <v>0</v>
      </c>
      <c r="D52" s="71">
        <f>D54*9</f>
        <v>171.27</v>
      </c>
      <c r="E52" s="71">
        <f t="shared" si="3"/>
        <v>196.9605</v>
      </c>
      <c r="F52" s="71">
        <f>F54*9</f>
        <v>216.45000000000002</v>
      </c>
      <c r="G52" s="71">
        <f t="shared" si="4"/>
        <v>183.98250000000002</v>
      </c>
      <c r="H52" s="71">
        <f>H54*9</f>
        <v>134.54999999999998</v>
      </c>
      <c r="I52" s="71">
        <f t="shared" si="5"/>
        <v>114.36749999999998</v>
      </c>
      <c r="J52" s="47">
        <v>4</v>
      </c>
    </row>
    <row r="53" spans="1:10" ht="20.100000000000001" customHeight="1" thickBot="1">
      <c r="A53" s="45" t="s">
        <v>15</v>
      </c>
      <c r="B53" s="46" t="s">
        <v>11</v>
      </c>
      <c r="C53" s="47">
        <v>24</v>
      </c>
      <c r="D53" s="71">
        <v>17.22</v>
      </c>
      <c r="E53" s="71">
        <f t="shared" si="3"/>
        <v>19.802999999999997</v>
      </c>
      <c r="F53" s="71">
        <v>25.26</v>
      </c>
      <c r="G53" s="71">
        <f t="shared" si="4"/>
        <v>21.471</v>
      </c>
      <c r="H53" s="71">
        <v>28.84</v>
      </c>
      <c r="I53" s="71">
        <f t="shared" si="5"/>
        <v>24.513999999999999</v>
      </c>
      <c r="J53" s="47">
        <v>1</v>
      </c>
    </row>
    <row r="54" spans="1:10" ht="20.100000000000001" customHeight="1" thickBot="1">
      <c r="A54" s="45" t="s">
        <v>16</v>
      </c>
      <c r="B54" s="46" t="s">
        <v>11</v>
      </c>
      <c r="C54" s="47">
        <v>24</v>
      </c>
      <c r="D54" s="71">
        <v>19.03</v>
      </c>
      <c r="E54" s="71">
        <f t="shared" si="3"/>
        <v>21.884499999999999</v>
      </c>
      <c r="F54" s="71">
        <v>24.05</v>
      </c>
      <c r="G54" s="71">
        <f t="shared" si="4"/>
        <v>20.442499999999999</v>
      </c>
      <c r="H54" s="71">
        <v>14.95</v>
      </c>
      <c r="I54" s="71">
        <f t="shared" si="5"/>
        <v>12.7075</v>
      </c>
      <c r="J54" s="47">
        <v>1</v>
      </c>
    </row>
    <row r="55" spans="1:10" ht="20.100000000000001" customHeight="1" thickBot="1">
      <c r="A55" s="45" t="s">
        <v>17</v>
      </c>
      <c r="B55" s="46" t="s">
        <v>11</v>
      </c>
      <c r="C55" s="47">
        <v>24</v>
      </c>
      <c r="D55" s="72">
        <v>0.83</v>
      </c>
      <c r="E55" s="72">
        <f t="shared" si="3"/>
        <v>0.9544999999999999</v>
      </c>
      <c r="F55" s="72">
        <v>0.82</v>
      </c>
      <c r="G55" s="72">
        <f t="shared" si="4"/>
        <v>0.69699999999999995</v>
      </c>
      <c r="H55" s="72">
        <v>0.9</v>
      </c>
      <c r="I55" s="72">
        <f t="shared" si="5"/>
        <v>0.76500000000000001</v>
      </c>
      <c r="J55" s="47">
        <v>1</v>
      </c>
    </row>
    <row r="56" spans="1:10" ht="20.100000000000001" customHeight="1" thickBot="1">
      <c r="A56" s="45" t="s">
        <v>18</v>
      </c>
      <c r="B56" s="46" t="s">
        <v>11</v>
      </c>
      <c r="C56" s="47">
        <v>0</v>
      </c>
      <c r="D56" s="4">
        <v>0</v>
      </c>
      <c r="E56" s="4">
        <f t="shared" si="3"/>
        <v>0</v>
      </c>
      <c r="F56" s="4">
        <v>0</v>
      </c>
      <c r="G56" s="4">
        <f t="shared" si="4"/>
        <v>0</v>
      </c>
      <c r="H56" s="4">
        <v>0</v>
      </c>
      <c r="I56" s="4">
        <f t="shared" si="5"/>
        <v>0</v>
      </c>
      <c r="J56" s="3">
        <v>7</v>
      </c>
    </row>
    <row r="57" spans="1:10" ht="20.100000000000001" customHeight="1" thickBot="1">
      <c r="A57" s="45" t="s">
        <v>19</v>
      </c>
      <c r="B57" s="46" t="s">
        <v>11</v>
      </c>
      <c r="C57" s="47">
        <v>0</v>
      </c>
      <c r="D57" s="4">
        <v>0</v>
      </c>
      <c r="E57" s="4">
        <f t="shared" si="3"/>
        <v>0</v>
      </c>
      <c r="F57" s="4">
        <v>0</v>
      </c>
      <c r="G57" s="4">
        <f t="shared" si="4"/>
        <v>0</v>
      </c>
      <c r="H57" s="4">
        <v>0</v>
      </c>
      <c r="I57" s="4">
        <f t="shared" si="5"/>
        <v>0</v>
      </c>
      <c r="J57" s="3">
        <v>7</v>
      </c>
    </row>
    <row r="58" spans="1:10" ht="20.100000000000001" customHeight="1" thickBot="1">
      <c r="A58" s="45" t="s">
        <v>20</v>
      </c>
      <c r="B58" s="46" t="s">
        <v>11</v>
      </c>
      <c r="C58" s="47">
        <v>0</v>
      </c>
      <c r="D58" s="4">
        <v>0</v>
      </c>
      <c r="E58" s="4">
        <f t="shared" si="3"/>
        <v>0</v>
      </c>
      <c r="F58" s="4">
        <v>0</v>
      </c>
      <c r="G58" s="4">
        <f t="shared" si="4"/>
        <v>0</v>
      </c>
      <c r="H58" s="4">
        <v>0</v>
      </c>
      <c r="I58" s="4">
        <f t="shared" si="5"/>
        <v>0</v>
      </c>
      <c r="J58" s="3">
        <v>7</v>
      </c>
    </row>
    <row r="59" spans="1:10" ht="20.100000000000001" customHeight="1" thickBot="1">
      <c r="A59" s="45" t="s">
        <v>21</v>
      </c>
      <c r="B59" s="46" t="s">
        <v>22</v>
      </c>
      <c r="C59" s="47">
        <v>2</v>
      </c>
      <c r="D59" s="74">
        <v>11</v>
      </c>
      <c r="E59" s="74">
        <f t="shared" si="3"/>
        <v>12.649999999999999</v>
      </c>
      <c r="F59" s="74">
        <v>14</v>
      </c>
      <c r="G59" s="74">
        <f t="shared" si="4"/>
        <v>11.9</v>
      </c>
      <c r="H59" s="74">
        <v>14</v>
      </c>
      <c r="I59" s="74">
        <f t="shared" si="5"/>
        <v>11.9</v>
      </c>
      <c r="J59" s="47">
        <v>1</v>
      </c>
    </row>
    <row r="60" spans="1:10" ht="20.100000000000001" customHeight="1" thickBot="1">
      <c r="A60" s="45" t="s">
        <v>23</v>
      </c>
      <c r="B60" s="46" t="s">
        <v>22</v>
      </c>
      <c r="C60" s="47">
        <v>2</v>
      </c>
      <c r="D60" s="74">
        <v>2.2999999999999998</v>
      </c>
      <c r="E60" s="74">
        <f t="shared" si="3"/>
        <v>2.6449999999999996</v>
      </c>
      <c r="F60" s="74">
        <v>2.67</v>
      </c>
      <c r="G60" s="74">
        <f t="shared" si="4"/>
        <v>2.2694999999999999</v>
      </c>
      <c r="H60" s="74">
        <v>3.19</v>
      </c>
      <c r="I60" s="74">
        <f t="shared" si="5"/>
        <v>2.7115</v>
      </c>
      <c r="J60" s="47">
        <v>1</v>
      </c>
    </row>
    <row r="61" spans="1:10" ht="20.100000000000001" customHeight="1" thickBot="1">
      <c r="A61" s="45" t="s">
        <v>24</v>
      </c>
      <c r="B61" s="46" t="s">
        <v>22</v>
      </c>
      <c r="C61" s="47">
        <v>2</v>
      </c>
      <c r="D61" s="71">
        <v>75</v>
      </c>
      <c r="E61" s="71">
        <f t="shared" si="3"/>
        <v>86.25</v>
      </c>
      <c r="F61" s="71">
        <v>70</v>
      </c>
      <c r="G61" s="71">
        <f t="shared" si="4"/>
        <v>59.5</v>
      </c>
      <c r="H61" s="71">
        <v>75</v>
      </c>
      <c r="I61" s="71">
        <f t="shared" si="5"/>
        <v>63.75</v>
      </c>
      <c r="J61" s="47">
        <v>1</v>
      </c>
    </row>
    <row r="62" spans="1:10" ht="20.100000000000001" customHeight="1" thickBot="1">
      <c r="A62" s="45" t="s">
        <v>25</v>
      </c>
      <c r="B62" s="46" t="s">
        <v>22</v>
      </c>
      <c r="C62" s="47">
        <v>0</v>
      </c>
      <c r="D62" s="4">
        <v>0</v>
      </c>
      <c r="E62" s="4">
        <f t="shared" si="3"/>
        <v>0</v>
      </c>
      <c r="F62" s="4">
        <v>0</v>
      </c>
      <c r="G62" s="4">
        <f t="shared" si="4"/>
        <v>0</v>
      </c>
      <c r="H62" s="4">
        <v>0</v>
      </c>
      <c r="I62" s="4">
        <f t="shared" si="5"/>
        <v>0</v>
      </c>
      <c r="J62" s="3">
        <v>7</v>
      </c>
    </row>
    <row r="63" spans="1:10" ht="20.100000000000001" customHeight="1" thickBot="1">
      <c r="A63" s="45" t="s">
        <v>26</v>
      </c>
      <c r="B63" s="46" t="s">
        <v>27</v>
      </c>
      <c r="C63" s="47">
        <v>0</v>
      </c>
      <c r="D63" s="4">
        <v>0</v>
      </c>
      <c r="E63" s="4">
        <f t="shared" si="3"/>
        <v>0</v>
      </c>
      <c r="F63" s="4">
        <v>0</v>
      </c>
      <c r="G63" s="4">
        <f t="shared" si="4"/>
        <v>0</v>
      </c>
      <c r="H63" s="4">
        <v>0</v>
      </c>
      <c r="I63" s="4">
        <f t="shared" si="5"/>
        <v>0</v>
      </c>
      <c r="J63" s="3">
        <v>4</v>
      </c>
    </row>
    <row r="64" spans="1:10" ht="20.100000000000001" customHeight="1" thickBot="1">
      <c r="A64" s="45" t="s">
        <v>28</v>
      </c>
      <c r="B64" s="46" t="s">
        <v>11</v>
      </c>
      <c r="C64" s="47">
        <v>0</v>
      </c>
      <c r="D64" s="74">
        <v>8.141</v>
      </c>
      <c r="E64" s="74">
        <f t="shared" si="3"/>
        <v>9.3621499999999997</v>
      </c>
      <c r="F64" s="74">
        <v>10.638</v>
      </c>
      <c r="G64" s="74">
        <f t="shared" si="4"/>
        <v>9.0422999999999991</v>
      </c>
      <c r="H64" s="74">
        <v>6.968</v>
      </c>
      <c r="I64" s="74">
        <f t="shared" si="5"/>
        <v>5.9227999999999996</v>
      </c>
      <c r="J64" s="47">
        <v>4</v>
      </c>
    </row>
    <row r="65" spans="1:10" ht="19.5" customHeight="1" thickBot="1">
      <c r="A65" s="29" t="s">
        <v>49</v>
      </c>
      <c r="B65" s="46" t="s">
        <v>11</v>
      </c>
      <c r="C65" s="47">
        <v>0</v>
      </c>
      <c r="D65" s="5">
        <v>1.1182000000000001</v>
      </c>
      <c r="E65" s="5">
        <f t="shared" si="3"/>
        <v>1.28593</v>
      </c>
      <c r="F65" s="5">
        <v>1.52</v>
      </c>
      <c r="G65" s="5">
        <f t="shared" si="4"/>
        <v>1.292</v>
      </c>
      <c r="H65" s="5">
        <v>0.84399999999999997</v>
      </c>
      <c r="I65" s="5">
        <f t="shared" si="5"/>
        <v>0.71739999999999993</v>
      </c>
      <c r="J65" s="57">
        <v>4</v>
      </c>
    </row>
    <row r="66" spans="1:10" ht="20.100000000000001" customHeight="1" thickBot="1">
      <c r="A66" s="45" t="s">
        <v>29</v>
      </c>
      <c r="B66" s="46" t="s">
        <v>22</v>
      </c>
      <c r="C66" s="47">
        <v>4</v>
      </c>
      <c r="D66" s="71">
        <v>73.628399999999999</v>
      </c>
      <c r="E66" s="71">
        <f t="shared" si="3"/>
        <v>84.672659999999993</v>
      </c>
      <c r="F66" s="71">
        <v>98.190899999999999</v>
      </c>
      <c r="G66" s="71">
        <f t="shared" si="4"/>
        <v>83.462265000000002</v>
      </c>
      <c r="H66" s="71">
        <v>102.4117</v>
      </c>
      <c r="I66" s="71">
        <f t="shared" si="5"/>
        <v>87.049944999999994</v>
      </c>
      <c r="J66" s="47">
        <v>1</v>
      </c>
    </row>
    <row r="67" spans="1:10" ht="20.100000000000001" customHeight="1" thickBot="1">
      <c r="A67" s="48" t="s">
        <v>30</v>
      </c>
      <c r="B67" s="46" t="s">
        <v>22</v>
      </c>
      <c r="C67" s="47">
        <v>2</v>
      </c>
      <c r="D67" s="71">
        <v>18</v>
      </c>
      <c r="E67" s="71">
        <f t="shared" si="3"/>
        <v>20.7</v>
      </c>
      <c r="F67" s="71">
        <v>20</v>
      </c>
      <c r="G67" s="71">
        <f t="shared" si="4"/>
        <v>17</v>
      </c>
      <c r="H67" s="71">
        <v>23</v>
      </c>
      <c r="I67" s="71">
        <f t="shared" si="5"/>
        <v>19.55</v>
      </c>
      <c r="J67" s="47">
        <v>1</v>
      </c>
    </row>
    <row r="68" spans="1:10" ht="20.100000000000001" customHeight="1" thickBot="1">
      <c r="A68" s="48" t="s">
        <v>31</v>
      </c>
      <c r="B68" s="46" t="s">
        <v>22</v>
      </c>
      <c r="C68" s="47">
        <v>2</v>
      </c>
      <c r="D68" s="71">
        <v>167</v>
      </c>
      <c r="E68" s="71">
        <f t="shared" si="3"/>
        <v>192.04999999999998</v>
      </c>
      <c r="F68" s="71">
        <v>168</v>
      </c>
      <c r="G68" s="71">
        <f t="shared" si="4"/>
        <v>142.79999999999998</v>
      </c>
      <c r="H68" s="71">
        <v>200</v>
      </c>
      <c r="I68" s="71">
        <f t="shared" si="5"/>
        <v>170</v>
      </c>
      <c r="J68" s="47">
        <v>1</v>
      </c>
    </row>
    <row r="69" spans="1:10" ht="20.100000000000001" customHeight="1" thickBot="1">
      <c r="A69" s="48" t="s">
        <v>32</v>
      </c>
      <c r="B69" s="46" t="s">
        <v>22</v>
      </c>
      <c r="C69" s="47">
        <v>2</v>
      </c>
      <c r="D69" s="71">
        <v>282</v>
      </c>
      <c r="E69" s="71">
        <f t="shared" si="3"/>
        <v>324.29999999999995</v>
      </c>
      <c r="F69" s="71">
        <v>228</v>
      </c>
      <c r="G69" s="71">
        <f t="shared" si="4"/>
        <v>193.79999999999998</v>
      </c>
      <c r="H69" s="71">
        <v>264</v>
      </c>
      <c r="I69" s="71">
        <f t="shared" si="5"/>
        <v>224.4</v>
      </c>
      <c r="J69" s="47">
        <v>1</v>
      </c>
    </row>
    <row r="70" spans="1:10" ht="20.100000000000001" customHeight="1" thickBot="1">
      <c r="A70" s="48" t="s">
        <v>33</v>
      </c>
      <c r="B70" s="46" t="s">
        <v>22</v>
      </c>
      <c r="C70" s="47">
        <v>2</v>
      </c>
      <c r="D70" s="74">
        <v>7.13</v>
      </c>
      <c r="E70" s="74">
        <f t="shared" si="3"/>
        <v>8.1994999999999987</v>
      </c>
      <c r="F70" s="74">
        <v>9.64</v>
      </c>
      <c r="G70" s="74">
        <f t="shared" si="4"/>
        <v>8.1940000000000008</v>
      </c>
      <c r="H70" s="74">
        <v>11.95</v>
      </c>
      <c r="I70" s="74">
        <f t="shared" si="5"/>
        <v>10.157499999999999</v>
      </c>
      <c r="J70" s="47">
        <v>1</v>
      </c>
    </row>
    <row r="71" spans="1:10" ht="20.100000000000001" customHeight="1" thickBot="1">
      <c r="A71" s="48" t="s">
        <v>34</v>
      </c>
      <c r="B71" s="46" t="s">
        <v>35</v>
      </c>
      <c r="C71" s="47">
        <v>2</v>
      </c>
      <c r="D71" s="71">
        <v>19.3</v>
      </c>
      <c r="E71" s="71">
        <f t="shared" si="3"/>
        <v>22.195</v>
      </c>
      <c r="F71" s="71">
        <v>29</v>
      </c>
      <c r="G71" s="71">
        <f t="shared" si="4"/>
        <v>24.65</v>
      </c>
      <c r="H71" s="71">
        <v>33.299999999999997</v>
      </c>
      <c r="I71" s="71">
        <f t="shared" si="5"/>
        <v>28.304999999999996</v>
      </c>
      <c r="J71" s="47">
        <v>1</v>
      </c>
    </row>
    <row r="72" spans="1:10" ht="20.100000000000001" customHeight="1" thickBot="1">
      <c r="A72" s="48" t="s">
        <v>36</v>
      </c>
      <c r="B72" s="46" t="s">
        <v>22</v>
      </c>
      <c r="C72" s="47">
        <v>1</v>
      </c>
      <c r="D72" s="72">
        <v>7.8E-2</v>
      </c>
      <c r="E72" s="72">
        <f t="shared" si="3"/>
        <v>8.9699999999999988E-2</v>
      </c>
      <c r="F72" s="72">
        <v>8.8999999999999996E-2</v>
      </c>
      <c r="G72" s="72">
        <f t="shared" si="4"/>
        <v>7.5649999999999995E-2</v>
      </c>
      <c r="H72" s="72">
        <v>0.1</v>
      </c>
      <c r="I72" s="72">
        <f t="shared" si="5"/>
        <v>8.5000000000000006E-2</v>
      </c>
      <c r="J72" s="47">
        <v>1</v>
      </c>
    </row>
    <row r="73" spans="1:10" ht="20.100000000000001" customHeight="1" thickBot="1">
      <c r="A73" s="48" t="s">
        <v>37</v>
      </c>
      <c r="B73" s="46" t="s">
        <v>22</v>
      </c>
      <c r="C73" s="47">
        <v>2</v>
      </c>
      <c r="D73" s="72">
        <v>0.16800000000000001</v>
      </c>
      <c r="E73" s="72">
        <f t="shared" si="3"/>
        <v>0.19320000000000001</v>
      </c>
      <c r="F73" s="72">
        <v>0.221</v>
      </c>
      <c r="G73" s="72">
        <f t="shared" si="4"/>
        <v>0.18784999999999999</v>
      </c>
      <c r="H73" s="72">
        <v>0.25700000000000001</v>
      </c>
      <c r="I73" s="72">
        <f t="shared" si="5"/>
        <v>0.21845000000000001</v>
      </c>
      <c r="J73" s="47">
        <v>1</v>
      </c>
    </row>
    <row r="74" spans="1:10" ht="20.100000000000001" customHeight="1" thickBot="1">
      <c r="A74" s="48" t="s">
        <v>38</v>
      </c>
      <c r="B74" s="46" t="s">
        <v>22</v>
      </c>
      <c r="C74" s="47">
        <v>2</v>
      </c>
      <c r="D74" s="74">
        <v>3.323</v>
      </c>
      <c r="E74" s="74">
        <f t="shared" si="3"/>
        <v>3.8214499999999996</v>
      </c>
      <c r="F74" s="74">
        <v>3.246</v>
      </c>
      <c r="G74" s="74">
        <f t="shared" si="4"/>
        <v>2.7591000000000001</v>
      </c>
      <c r="H74" s="74">
        <v>3.4670000000000001</v>
      </c>
      <c r="I74" s="74">
        <f t="shared" si="5"/>
        <v>2.9469500000000002</v>
      </c>
      <c r="J74" s="47">
        <v>1</v>
      </c>
    </row>
    <row r="75" spans="1:10" ht="20.100000000000001" customHeight="1" thickBot="1">
      <c r="A75" s="48" t="s">
        <v>39</v>
      </c>
      <c r="B75" s="46" t="s">
        <v>22</v>
      </c>
      <c r="C75" s="47">
        <v>1</v>
      </c>
      <c r="D75" s="72">
        <v>0.65900000000000003</v>
      </c>
      <c r="E75" s="72">
        <f t="shared" si="3"/>
        <v>0.75785000000000002</v>
      </c>
      <c r="F75" s="72">
        <v>0.71299999999999997</v>
      </c>
      <c r="G75" s="72">
        <f t="shared" si="4"/>
        <v>0.60604999999999998</v>
      </c>
      <c r="H75" s="72">
        <v>0.8</v>
      </c>
      <c r="I75" s="72">
        <f t="shared" si="5"/>
        <v>0.68</v>
      </c>
      <c r="J75" s="47">
        <v>1</v>
      </c>
    </row>
    <row r="76" spans="1:10" ht="20.100000000000001" customHeight="1" thickBot="1">
      <c r="A76" s="48" t="s">
        <v>40</v>
      </c>
      <c r="B76" s="46" t="s">
        <v>22</v>
      </c>
      <c r="C76" s="47">
        <v>2</v>
      </c>
      <c r="D76" s="72">
        <v>0.29599999999999999</v>
      </c>
      <c r="E76" s="72">
        <f t="shared" si="3"/>
        <v>0.34039999999999998</v>
      </c>
      <c r="F76" s="72">
        <v>0.27300000000000002</v>
      </c>
      <c r="G76" s="72">
        <f t="shared" si="4"/>
        <v>0.23205000000000001</v>
      </c>
      <c r="H76" s="72">
        <v>0.29099999999999998</v>
      </c>
      <c r="I76" s="72">
        <f t="shared" si="5"/>
        <v>0.24734999999999999</v>
      </c>
      <c r="J76" s="47">
        <v>1</v>
      </c>
    </row>
    <row r="77" spans="1:10" ht="20.100000000000001" customHeight="1" thickBot="1">
      <c r="A77" s="48" t="s">
        <v>41</v>
      </c>
      <c r="B77" s="46" t="s">
        <v>35</v>
      </c>
      <c r="C77" s="47">
        <v>2</v>
      </c>
      <c r="D77" s="74">
        <v>2.9</v>
      </c>
      <c r="E77" s="74">
        <f t="shared" si="3"/>
        <v>3.3349999999999995</v>
      </c>
      <c r="F77" s="74">
        <v>3.55</v>
      </c>
      <c r="G77" s="74">
        <f t="shared" si="4"/>
        <v>3.0174999999999996</v>
      </c>
      <c r="H77" s="74">
        <v>4.0599999999999996</v>
      </c>
      <c r="I77" s="74">
        <f t="shared" si="5"/>
        <v>3.4509999999999996</v>
      </c>
      <c r="J77" s="47">
        <v>1</v>
      </c>
    </row>
    <row r="78" spans="1:10" ht="31.5" customHeight="1">
      <c r="A78" s="242" t="s">
        <v>225</v>
      </c>
      <c r="B78" s="242"/>
      <c r="C78" s="242"/>
      <c r="D78" s="242"/>
      <c r="E78" s="242"/>
      <c r="F78" s="242"/>
      <c r="G78" s="242"/>
      <c r="H78" s="242"/>
      <c r="I78" s="242"/>
      <c r="J78" s="242"/>
    </row>
    <row r="79" spans="1:10" ht="18" customHeight="1">
      <c r="A79" s="216" t="s">
        <v>224</v>
      </c>
      <c r="B79" s="216"/>
      <c r="C79" s="216"/>
      <c r="D79" s="216"/>
      <c r="E79" s="216"/>
      <c r="F79" s="216"/>
      <c r="G79" s="216"/>
      <c r="H79" s="216"/>
      <c r="I79" s="216"/>
      <c r="J79" s="216"/>
    </row>
    <row r="80" spans="1:10" ht="13.5" customHeight="1">
      <c r="A80" s="76"/>
      <c r="B80" s="18"/>
      <c r="C80" s="18"/>
      <c r="D80" s="18"/>
      <c r="E80" s="18"/>
      <c r="F80" s="18"/>
      <c r="G80" s="18"/>
      <c r="H80" s="18"/>
      <c r="I80" s="18"/>
      <c r="J80" s="18">
        <v>52</v>
      </c>
    </row>
  </sheetData>
  <mergeCells count="34">
    <mergeCell ref="A78:J78"/>
    <mergeCell ref="A79:J79"/>
    <mergeCell ref="A47:A48"/>
    <mergeCell ref="B47:B48"/>
    <mergeCell ref="C47:C48"/>
    <mergeCell ref="D47:E48"/>
    <mergeCell ref="F47:G47"/>
    <mergeCell ref="H47:I47"/>
    <mergeCell ref="J47:J48"/>
    <mergeCell ref="F48:G48"/>
    <mergeCell ref="H48:I48"/>
    <mergeCell ref="A43:J43"/>
    <mergeCell ref="A44:J44"/>
    <mergeCell ref="A45:J45"/>
    <mergeCell ref="D46:G46"/>
    <mergeCell ref="H46:I46"/>
    <mergeCell ref="J7:J8"/>
    <mergeCell ref="F8:G8"/>
    <mergeCell ref="H8:I8"/>
    <mergeCell ref="A42:J42"/>
    <mergeCell ref="A39:J39"/>
    <mergeCell ref="A7:A8"/>
    <mergeCell ref="B7:B8"/>
    <mergeCell ref="C7:C8"/>
    <mergeCell ref="D7:E8"/>
    <mergeCell ref="F7:G7"/>
    <mergeCell ref="H7:I7"/>
    <mergeCell ref="A38:J38"/>
    <mergeCell ref="A2:J2"/>
    <mergeCell ref="A3:J3"/>
    <mergeCell ref="A4:J4"/>
    <mergeCell ref="A5:J5"/>
    <mergeCell ref="D6:G6"/>
    <mergeCell ref="H6:I6"/>
  </mergeCells>
  <phoneticPr fontId="11" type="noConversion"/>
  <hyperlinks>
    <hyperlink ref="J6" location="_ftn1" display="_ftn1"/>
    <hyperlink ref="J46" location="_ftn1" display="_ftn1"/>
  </hyperlinks>
  <pageMargins left="0.35" right="0.25" top="0.5" bottom="0.25" header="0.25" footer="0.5"/>
  <pageSetup scale="89" firstPageNumber="41" orientation="portrait" useFirstPageNumber="1" r:id="rId1"/>
  <headerFooter alignWithMargins="0"/>
  <rowBreaks count="1" manualBreakCount="1">
    <brk id="40" max="9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dimension ref="A1:J78"/>
  <sheetViews>
    <sheetView view="pageLayout" workbookViewId="0">
      <selection activeCell="A2" sqref="A2:J2"/>
    </sheetView>
  </sheetViews>
  <sheetFormatPr defaultRowHeight="13.2"/>
  <cols>
    <col min="1" max="1" width="24.44140625" customWidth="1"/>
    <col min="3" max="3" width="10.109375" bestFit="1" customWidth="1"/>
  </cols>
  <sheetData>
    <row r="1" spans="1:10" ht="13.8" thickBot="1"/>
    <row r="2" spans="1:10" ht="33.75" customHeight="1">
      <c r="A2" s="194" t="s">
        <v>160</v>
      </c>
      <c r="B2" s="195"/>
      <c r="C2" s="195"/>
      <c r="D2" s="195"/>
      <c r="E2" s="195"/>
      <c r="F2" s="195"/>
      <c r="G2" s="195"/>
      <c r="H2" s="195"/>
      <c r="I2" s="195"/>
      <c r="J2" s="196"/>
    </row>
    <row r="3" spans="1:10" ht="20.100000000000001" customHeight="1">
      <c r="A3" s="197" t="s">
        <v>164</v>
      </c>
      <c r="B3" s="198"/>
      <c r="C3" s="198"/>
      <c r="D3" s="198"/>
      <c r="E3" s="198"/>
      <c r="F3" s="198"/>
      <c r="G3" s="198"/>
      <c r="H3" s="198"/>
      <c r="I3" s="198"/>
      <c r="J3" s="199"/>
    </row>
    <row r="4" spans="1:10" ht="26.25" customHeight="1">
      <c r="A4" s="221" t="s">
        <v>161</v>
      </c>
      <c r="B4" s="222"/>
      <c r="C4" s="222"/>
      <c r="D4" s="222"/>
      <c r="E4" s="222"/>
      <c r="F4" s="222"/>
      <c r="G4" s="222"/>
      <c r="H4" s="222"/>
      <c r="I4" s="222"/>
      <c r="J4" s="223"/>
    </row>
    <row r="5" spans="1:10" ht="20.100000000000001" customHeight="1" thickBot="1">
      <c r="A5" s="200" t="s">
        <v>99</v>
      </c>
      <c r="B5" s="201"/>
      <c r="C5" s="201"/>
      <c r="D5" s="201"/>
      <c r="E5" s="201"/>
      <c r="F5" s="201"/>
      <c r="G5" s="201"/>
      <c r="H5" s="201"/>
      <c r="I5" s="201"/>
      <c r="J5" s="217"/>
    </row>
    <row r="6" spans="1:10" ht="30" customHeight="1" thickBot="1">
      <c r="A6" s="30" t="s">
        <v>0</v>
      </c>
      <c r="B6" s="31" t="s">
        <v>1</v>
      </c>
      <c r="C6" s="31" t="s">
        <v>126</v>
      </c>
      <c r="D6" s="208" t="s">
        <v>2</v>
      </c>
      <c r="E6" s="209"/>
      <c r="F6" s="209"/>
      <c r="G6" s="210"/>
      <c r="H6" s="208" t="s">
        <v>3</v>
      </c>
      <c r="I6" s="210"/>
      <c r="J6" s="22" t="s">
        <v>51</v>
      </c>
    </row>
    <row r="7" spans="1:10" ht="20.100000000000001" customHeight="1">
      <c r="A7" s="202"/>
      <c r="B7" s="213"/>
      <c r="C7" s="202"/>
      <c r="D7" s="204" t="s">
        <v>4</v>
      </c>
      <c r="E7" s="205"/>
      <c r="F7" s="204" t="s">
        <v>5</v>
      </c>
      <c r="G7" s="205"/>
      <c r="H7" s="204" t="s">
        <v>5</v>
      </c>
      <c r="I7" s="205"/>
      <c r="J7" s="218"/>
    </row>
    <row r="8" spans="1:10" ht="20.100000000000001" customHeight="1" thickBot="1">
      <c r="A8" s="203"/>
      <c r="B8" s="214"/>
      <c r="C8" s="203"/>
      <c r="D8" s="206"/>
      <c r="E8" s="207"/>
      <c r="F8" s="206" t="s">
        <v>44</v>
      </c>
      <c r="G8" s="207"/>
      <c r="H8" s="206" t="s">
        <v>44</v>
      </c>
      <c r="I8" s="207"/>
      <c r="J8" s="212"/>
    </row>
    <row r="9" spans="1:10" ht="20.100000000000001" customHeight="1" thickBot="1">
      <c r="A9" s="43"/>
      <c r="B9" s="49"/>
      <c r="C9" s="43"/>
      <c r="D9" s="43" t="s">
        <v>7</v>
      </c>
      <c r="E9" s="43" t="s">
        <v>8</v>
      </c>
      <c r="F9" s="43" t="s">
        <v>7</v>
      </c>
      <c r="G9" s="43" t="s">
        <v>9</v>
      </c>
      <c r="H9" s="43" t="s">
        <v>7</v>
      </c>
      <c r="I9" s="43" t="s">
        <v>9</v>
      </c>
      <c r="J9" s="50"/>
    </row>
    <row r="10" spans="1:10" ht="20.100000000000001" customHeight="1" thickTop="1" thickBot="1">
      <c r="A10" s="28" t="s">
        <v>10</v>
      </c>
      <c r="B10" s="23" t="s">
        <v>11</v>
      </c>
      <c r="C10" s="58" t="s">
        <v>148</v>
      </c>
      <c r="D10" s="69">
        <v>62</v>
      </c>
      <c r="E10" s="69">
        <f>D10*1.15</f>
        <v>71.3</v>
      </c>
      <c r="F10" s="69">
        <v>54.36</v>
      </c>
      <c r="G10" s="69">
        <f>F10*0.85</f>
        <v>46.205999999999996</v>
      </c>
      <c r="H10" s="69">
        <v>62.45</v>
      </c>
      <c r="I10" s="4">
        <f>H10*0.85</f>
        <v>53.082500000000003</v>
      </c>
      <c r="J10" s="44">
        <v>1</v>
      </c>
    </row>
    <row r="11" spans="1:10" ht="20.100000000000001" customHeight="1" thickBot="1">
      <c r="A11" s="45" t="s">
        <v>12</v>
      </c>
      <c r="B11" s="46" t="s">
        <v>13</v>
      </c>
      <c r="C11" s="47">
        <v>0</v>
      </c>
      <c r="D11" s="71">
        <v>246</v>
      </c>
      <c r="E11" s="71">
        <f t="shared" ref="E11:E36" si="0">D11*1.15</f>
        <v>282.89999999999998</v>
      </c>
      <c r="F11" s="71">
        <v>278</v>
      </c>
      <c r="G11" s="71">
        <f t="shared" ref="G11:G36" si="1">F11*0.85</f>
        <v>236.29999999999998</v>
      </c>
      <c r="H11" s="71">
        <v>188</v>
      </c>
      <c r="I11" s="4">
        <f t="shared" ref="I11:I36" si="2">H11*0.85</f>
        <v>159.79999999999998</v>
      </c>
      <c r="J11" s="47">
        <v>4</v>
      </c>
    </row>
    <row r="12" spans="1:10" ht="20.100000000000001" customHeight="1" thickBot="1">
      <c r="A12" s="45" t="s">
        <v>14</v>
      </c>
      <c r="B12" s="46" t="s">
        <v>13</v>
      </c>
      <c r="C12" s="47">
        <v>0</v>
      </c>
      <c r="D12" s="71">
        <f>D14*9</f>
        <v>162</v>
      </c>
      <c r="E12" s="71">
        <f t="shared" si="0"/>
        <v>186.29999999999998</v>
      </c>
      <c r="F12" s="71">
        <f>F14*9</f>
        <v>162</v>
      </c>
      <c r="G12" s="71">
        <f t="shared" si="1"/>
        <v>137.69999999999999</v>
      </c>
      <c r="H12" s="71">
        <f>H14*9</f>
        <v>55.98</v>
      </c>
      <c r="I12" s="4">
        <f t="shared" si="2"/>
        <v>47.582999999999998</v>
      </c>
      <c r="J12" s="47">
        <v>4</v>
      </c>
    </row>
    <row r="13" spans="1:10" ht="20.100000000000001" customHeight="1" thickBot="1">
      <c r="A13" s="45" t="s">
        <v>15</v>
      </c>
      <c r="B13" s="46" t="s">
        <v>11</v>
      </c>
      <c r="C13" s="58" t="s">
        <v>148</v>
      </c>
      <c r="D13" s="71">
        <v>19.559999999999999</v>
      </c>
      <c r="E13" s="71">
        <f t="shared" si="0"/>
        <v>22.493999999999996</v>
      </c>
      <c r="F13" s="71">
        <v>27.17</v>
      </c>
      <c r="G13" s="71">
        <f t="shared" si="1"/>
        <v>23.0945</v>
      </c>
      <c r="H13" s="71">
        <v>30.87</v>
      </c>
      <c r="I13" s="4">
        <f t="shared" si="2"/>
        <v>26.2395</v>
      </c>
      <c r="J13" s="47">
        <v>1</v>
      </c>
    </row>
    <row r="14" spans="1:10" ht="20.100000000000001" customHeight="1" thickBot="1">
      <c r="A14" s="45" t="s">
        <v>16</v>
      </c>
      <c r="B14" s="46" t="s">
        <v>11</v>
      </c>
      <c r="C14" s="58" t="s">
        <v>148</v>
      </c>
      <c r="D14" s="71">
        <v>18</v>
      </c>
      <c r="E14" s="71">
        <f t="shared" si="0"/>
        <v>20.7</v>
      </c>
      <c r="F14" s="71">
        <v>18</v>
      </c>
      <c r="G14" s="71">
        <f t="shared" si="1"/>
        <v>15.299999999999999</v>
      </c>
      <c r="H14" s="71">
        <v>6.22</v>
      </c>
      <c r="I14" s="4">
        <f t="shared" si="2"/>
        <v>5.2869999999999999</v>
      </c>
      <c r="J14" s="47">
        <v>1</v>
      </c>
    </row>
    <row r="15" spans="1:10" ht="20.100000000000001" customHeight="1" thickBot="1">
      <c r="A15" s="45" t="s">
        <v>17</v>
      </c>
      <c r="B15" s="46" t="s">
        <v>11</v>
      </c>
      <c r="C15" s="58" t="s">
        <v>148</v>
      </c>
      <c r="D15" s="72">
        <v>0.89</v>
      </c>
      <c r="E15" s="72">
        <f t="shared" si="0"/>
        <v>1.0234999999999999</v>
      </c>
      <c r="F15" s="72">
        <v>1.06</v>
      </c>
      <c r="G15" s="72">
        <f t="shared" si="1"/>
        <v>0.90100000000000002</v>
      </c>
      <c r="H15" s="72">
        <v>1.19</v>
      </c>
      <c r="I15" s="5">
        <f t="shared" si="2"/>
        <v>1.0114999999999998</v>
      </c>
      <c r="J15" s="47">
        <v>1</v>
      </c>
    </row>
    <row r="16" spans="1:10" ht="20.100000000000001" customHeight="1" thickBot="1">
      <c r="A16" s="45" t="s">
        <v>18</v>
      </c>
      <c r="B16" s="46" t="s">
        <v>11</v>
      </c>
      <c r="C16" s="47">
        <v>0</v>
      </c>
      <c r="D16" s="4">
        <v>0</v>
      </c>
      <c r="E16" s="4">
        <v>0</v>
      </c>
      <c r="F16" s="4">
        <v>0</v>
      </c>
      <c r="G16" s="4">
        <f t="shared" si="1"/>
        <v>0</v>
      </c>
      <c r="H16" s="4">
        <v>0</v>
      </c>
      <c r="I16" s="4">
        <f t="shared" si="2"/>
        <v>0</v>
      </c>
      <c r="J16" s="3">
        <v>7</v>
      </c>
    </row>
    <row r="17" spans="1:10" ht="20.100000000000001" customHeight="1" thickBot="1">
      <c r="A17" s="45" t="s">
        <v>19</v>
      </c>
      <c r="B17" s="46" t="s">
        <v>11</v>
      </c>
      <c r="C17" s="47">
        <v>0</v>
      </c>
      <c r="D17" s="4">
        <v>0</v>
      </c>
      <c r="E17" s="4">
        <v>0</v>
      </c>
      <c r="F17" s="4">
        <v>0</v>
      </c>
      <c r="G17" s="4">
        <f t="shared" si="1"/>
        <v>0</v>
      </c>
      <c r="H17" s="4">
        <v>0</v>
      </c>
      <c r="I17" s="4">
        <f t="shared" si="2"/>
        <v>0</v>
      </c>
      <c r="J17" s="3">
        <v>7</v>
      </c>
    </row>
    <row r="18" spans="1:10" ht="20.100000000000001" customHeight="1" thickBot="1">
      <c r="A18" s="45" t="s">
        <v>20</v>
      </c>
      <c r="B18" s="46" t="s">
        <v>11</v>
      </c>
      <c r="C18" s="47">
        <v>0</v>
      </c>
      <c r="D18" s="4">
        <v>0</v>
      </c>
      <c r="E18" s="4">
        <f t="shared" si="0"/>
        <v>0</v>
      </c>
      <c r="F18" s="4">
        <v>0</v>
      </c>
      <c r="G18" s="4">
        <f t="shared" si="1"/>
        <v>0</v>
      </c>
      <c r="H18" s="4">
        <v>0</v>
      </c>
      <c r="I18" s="4">
        <f t="shared" si="2"/>
        <v>0</v>
      </c>
      <c r="J18" s="3">
        <v>7</v>
      </c>
    </row>
    <row r="19" spans="1:10" ht="20.100000000000001" customHeight="1" thickBot="1">
      <c r="A19" s="45" t="s">
        <v>21</v>
      </c>
      <c r="B19" s="46" t="s">
        <v>22</v>
      </c>
      <c r="C19" s="47">
        <v>0</v>
      </c>
      <c r="D19" s="74">
        <v>22</v>
      </c>
      <c r="E19" s="74">
        <f t="shared" si="0"/>
        <v>25.299999999999997</v>
      </c>
      <c r="F19" s="74">
        <v>22</v>
      </c>
      <c r="G19" s="74">
        <f t="shared" si="1"/>
        <v>18.7</v>
      </c>
      <c r="H19" s="74">
        <v>22</v>
      </c>
      <c r="I19" s="6">
        <f t="shared" si="2"/>
        <v>18.7</v>
      </c>
      <c r="J19" s="47">
        <v>4</v>
      </c>
    </row>
    <row r="20" spans="1:10" ht="20.100000000000001" customHeight="1" thickBot="1">
      <c r="A20" s="45" t="s">
        <v>23</v>
      </c>
      <c r="B20" s="46" t="s">
        <v>22</v>
      </c>
      <c r="C20" s="47">
        <v>0</v>
      </c>
      <c r="D20" s="74">
        <v>1.4</v>
      </c>
      <c r="E20" s="74">
        <f t="shared" si="0"/>
        <v>1.6099999999999999</v>
      </c>
      <c r="F20" s="74">
        <v>1.67</v>
      </c>
      <c r="G20" s="74">
        <f t="shared" si="1"/>
        <v>1.4195</v>
      </c>
      <c r="H20" s="74">
        <v>1.91</v>
      </c>
      <c r="I20" s="6">
        <f t="shared" si="2"/>
        <v>1.6234999999999999</v>
      </c>
      <c r="J20" s="47">
        <v>4</v>
      </c>
    </row>
    <row r="21" spans="1:10" ht="20.100000000000001" customHeight="1" thickBot="1">
      <c r="A21" s="45" t="s">
        <v>24</v>
      </c>
      <c r="B21" s="46" t="s">
        <v>22</v>
      </c>
      <c r="C21" s="47">
        <v>0</v>
      </c>
      <c r="D21" s="71">
        <v>49</v>
      </c>
      <c r="E21" s="71">
        <f t="shared" si="0"/>
        <v>56.349999999999994</v>
      </c>
      <c r="F21" s="71">
        <v>58</v>
      </c>
      <c r="G21" s="71">
        <f t="shared" si="1"/>
        <v>49.3</v>
      </c>
      <c r="H21" s="71">
        <v>66</v>
      </c>
      <c r="I21" s="4">
        <f t="shared" si="2"/>
        <v>56.1</v>
      </c>
      <c r="J21" s="47">
        <v>4</v>
      </c>
    </row>
    <row r="22" spans="1:10" ht="20.100000000000001" customHeight="1" thickBot="1">
      <c r="A22" s="45" t="s">
        <v>25</v>
      </c>
      <c r="B22" s="46" t="s">
        <v>22</v>
      </c>
      <c r="C22" s="47">
        <v>0</v>
      </c>
      <c r="D22" s="4">
        <v>0</v>
      </c>
      <c r="E22" s="4">
        <f t="shared" si="0"/>
        <v>0</v>
      </c>
      <c r="F22" s="4">
        <v>0</v>
      </c>
      <c r="G22" s="4">
        <f t="shared" si="1"/>
        <v>0</v>
      </c>
      <c r="H22" s="4">
        <v>0</v>
      </c>
      <c r="I22" s="4">
        <f t="shared" si="2"/>
        <v>0</v>
      </c>
      <c r="J22" s="3">
        <v>7</v>
      </c>
    </row>
    <row r="23" spans="1:10" ht="20.100000000000001" customHeight="1" thickBot="1">
      <c r="A23" s="45" t="s">
        <v>26</v>
      </c>
      <c r="B23" s="46" t="s">
        <v>27</v>
      </c>
      <c r="C23" s="47">
        <v>0</v>
      </c>
      <c r="D23" s="4">
        <v>0</v>
      </c>
      <c r="E23" s="4">
        <f t="shared" si="0"/>
        <v>0</v>
      </c>
      <c r="F23" s="4">
        <v>0</v>
      </c>
      <c r="G23" s="4">
        <f t="shared" si="1"/>
        <v>0</v>
      </c>
      <c r="H23" s="4">
        <v>0</v>
      </c>
      <c r="I23" s="4">
        <f t="shared" si="2"/>
        <v>0</v>
      </c>
      <c r="J23" s="3">
        <v>1</v>
      </c>
    </row>
    <row r="24" spans="1:10" ht="20.100000000000001" customHeight="1" thickBot="1">
      <c r="A24" s="45" t="s">
        <v>28</v>
      </c>
      <c r="B24" s="46" t="s">
        <v>11</v>
      </c>
      <c r="C24" s="47">
        <v>0</v>
      </c>
      <c r="D24" s="74">
        <v>7.2640000000000002</v>
      </c>
      <c r="E24" s="74">
        <f t="shared" si="0"/>
        <v>8.3536000000000001</v>
      </c>
      <c r="F24" s="74">
        <v>7.0880000000000001</v>
      </c>
      <c r="G24" s="74">
        <f t="shared" si="1"/>
        <v>6.0247999999999999</v>
      </c>
      <c r="H24" s="74">
        <v>2.3690000000000002</v>
      </c>
      <c r="I24" s="6">
        <f t="shared" si="2"/>
        <v>2.0136500000000002</v>
      </c>
      <c r="J24" s="47">
        <v>4</v>
      </c>
    </row>
    <row r="25" spans="1:10" ht="20.100000000000001" customHeight="1" thickBot="1">
      <c r="A25" s="45" t="s">
        <v>29</v>
      </c>
      <c r="B25" s="46" t="s">
        <v>22</v>
      </c>
      <c r="C25" s="47">
        <v>0</v>
      </c>
      <c r="D25" s="4">
        <v>85</v>
      </c>
      <c r="E25" s="4">
        <f t="shared" si="0"/>
        <v>97.749999999999986</v>
      </c>
      <c r="F25" s="4">
        <v>103</v>
      </c>
      <c r="G25" s="4">
        <f t="shared" si="1"/>
        <v>87.55</v>
      </c>
      <c r="H25" s="4">
        <v>98</v>
      </c>
      <c r="I25" s="4">
        <f t="shared" si="2"/>
        <v>83.3</v>
      </c>
      <c r="J25" s="47">
        <v>4</v>
      </c>
    </row>
    <row r="26" spans="1:10" ht="20.100000000000001" customHeight="1" thickBot="1">
      <c r="A26" s="48" t="s">
        <v>30</v>
      </c>
      <c r="B26" s="46" t="s">
        <v>22</v>
      </c>
      <c r="C26" s="47">
        <v>0</v>
      </c>
      <c r="D26" s="71">
        <v>20</v>
      </c>
      <c r="E26" s="71">
        <f t="shared" si="0"/>
        <v>23</v>
      </c>
      <c r="F26" s="71">
        <v>23</v>
      </c>
      <c r="G26" s="71">
        <f t="shared" si="1"/>
        <v>19.55</v>
      </c>
      <c r="H26" s="71">
        <v>27</v>
      </c>
      <c r="I26" s="4">
        <f t="shared" si="2"/>
        <v>22.95</v>
      </c>
      <c r="J26" s="47">
        <v>4</v>
      </c>
    </row>
    <row r="27" spans="1:10" ht="20.100000000000001" customHeight="1" thickBot="1">
      <c r="A27" s="48" t="s">
        <v>31</v>
      </c>
      <c r="B27" s="46" t="s">
        <v>22</v>
      </c>
      <c r="C27" s="47">
        <v>0</v>
      </c>
      <c r="D27" s="71">
        <v>180</v>
      </c>
      <c r="E27" s="71">
        <f t="shared" si="0"/>
        <v>206.99999999999997</v>
      </c>
      <c r="F27" s="71">
        <v>219</v>
      </c>
      <c r="G27" s="71">
        <f t="shared" si="1"/>
        <v>186.15</v>
      </c>
      <c r="H27" s="71">
        <v>253</v>
      </c>
      <c r="I27" s="4">
        <f t="shared" si="2"/>
        <v>215.04999999999998</v>
      </c>
      <c r="J27" s="47">
        <v>4</v>
      </c>
    </row>
    <row r="28" spans="1:10" ht="20.100000000000001" customHeight="1" thickBot="1">
      <c r="A28" s="48" t="s">
        <v>32</v>
      </c>
      <c r="B28" s="46" t="s">
        <v>22</v>
      </c>
      <c r="C28" s="47">
        <v>0</v>
      </c>
      <c r="D28" s="71">
        <v>297</v>
      </c>
      <c r="E28" s="71">
        <f t="shared" si="0"/>
        <v>341.54999999999995</v>
      </c>
      <c r="F28" s="71">
        <v>349</v>
      </c>
      <c r="G28" s="71">
        <f t="shared" si="1"/>
        <v>296.64999999999998</v>
      </c>
      <c r="H28" s="71">
        <v>409</v>
      </c>
      <c r="I28" s="4">
        <f t="shared" si="2"/>
        <v>347.65</v>
      </c>
      <c r="J28" s="47">
        <v>4</v>
      </c>
    </row>
    <row r="29" spans="1:10" ht="20.100000000000001" customHeight="1" thickBot="1">
      <c r="A29" s="48" t="s">
        <v>33</v>
      </c>
      <c r="B29" s="46" t="s">
        <v>22</v>
      </c>
      <c r="C29" s="47">
        <v>0</v>
      </c>
      <c r="D29" s="74">
        <v>3.28</v>
      </c>
      <c r="E29" s="74">
        <f t="shared" si="0"/>
        <v>3.7719999999999994</v>
      </c>
      <c r="F29" s="74">
        <v>4.97</v>
      </c>
      <c r="G29" s="74">
        <f t="shared" si="1"/>
        <v>4.2244999999999999</v>
      </c>
      <c r="H29" s="74">
        <v>5.69</v>
      </c>
      <c r="I29" s="6">
        <f t="shared" si="2"/>
        <v>4.8365</v>
      </c>
      <c r="J29" s="47">
        <v>4</v>
      </c>
    </row>
    <row r="30" spans="1:10" ht="20.100000000000001" customHeight="1" thickBot="1">
      <c r="A30" s="48" t="s">
        <v>34</v>
      </c>
      <c r="B30" s="46" t="s">
        <v>35</v>
      </c>
      <c r="C30" s="47">
        <v>0</v>
      </c>
      <c r="D30" s="71">
        <v>22.4</v>
      </c>
      <c r="E30" s="71">
        <f t="shared" si="0"/>
        <v>25.759999999999998</v>
      </c>
      <c r="F30" s="71">
        <v>29.6</v>
      </c>
      <c r="G30" s="71">
        <f t="shared" si="1"/>
        <v>25.16</v>
      </c>
      <c r="H30" s="71">
        <v>38.799999999999997</v>
      </c>
      <c r="I30" s="4">
        <f t="shared" si="2"/>
        <v>32.979999999999997</v>
      </c>
      <c r="J30" s="47">
        <v>4</v>
      </c>
    </row>
    <row r="31" spans="1:10" ht="20.100000000000001" customHeight="1" thickBot="1">
      <c r="A31" s="48" t="s">
        <v>36</v>
      </c>
      <c r="B31" s="46" t="s">
        <v>22</v>
      </c>
      <c r="C31" s="47">
        <v>0</v>
      </c>
      <c r="D31" s="72">
        <v>7.0000000000000007E-2</v>
      </c>
      <c r="E31" s="72">
        <f t="shared" si="0"/>
        <v>8.0500000000000002E-2</v>
      </c>
      <c r="F31" s="72">
        <v>7.9000000000000001E-2</v>
      </c>
      <c r="G31" s="72">
        <f t="shared" si="1"/>
        <v>6.7150000000000001E-2</v>
      </c>
      <c r="H31" s="72">
        <v>8.7999999999999995E-2</v>
      </c>
      <c r="I31" s="5">
        <f t="shared" si="2"/>
        <v>7.4799999999999991E-2</v>
      </c>
      <c r="J31" s="47">
        <v>4</v>
      </c>
    </row>
    <row r="32" spans="1:10" ht="20.100000000000001" customHeight="1" thickBot="1">
      <c r="A32" s="48" t="s">
        <v>37</v>
      </c>
      <c r="B32" s="46" t="s">
        <v>22</v>
      </c>
      <c r="C32" s="47">
        <v>0</v>
      </c>
      <c r="D32" s="72">
        <v>0.106</v>
      </c>
      <c r="E32" s="72">
        <f t="shared" si="0"/>
        <v>0.12189999999999998</v>
      </c>
      <c r="F32" s="72">
        <v>0.14199999999999999</v>
      </c>
      <c r="G32" s="72">
        <f t="shared" si="1"/>
        <v>0.12069999999999999</v>
      </c>
      <c r="H32" s="72">
        <v>0.16400000000000001</v>
      </c>
      <c r="I32" s="5">
        <f t="shared" si="2"/>
        <v>0.1394</v>
      </c>
      <c r="J32" s="47">
        <v>4</v>
      </c>
    </row>
    <row r="33" spans="1:10" ht="20.100000000000001" customHeight="1" thickBot="1">
      <c r="A33" s="48" t="s">
        <v>38</v>
      </c>
      <c r="B33" s="46" t="s">
        <v>22</v>
      </c>
      <c r="C33" s="47">
        <v>0</v>
      </c>
      <c r="D33" s="74">
        <v>5.2279999999999998</v>
      </c>
      <c r="E33" s="74">
        <f t="shared" si="0"/>
        <v>6.0121999999999991</v>
      </c>
      <c r="F33" s="74">
        <v>7.0979999999999999</v>
      </c>
      <c r="G33" s="74">
        <f t="shared" si="1"/>
        <v>6.0332999999999997</v>
      </c>
      <c r="H33" s="74">
        <v>9.02</v>
      </c>
      <c r="I33" s="6">
        <f t="shared" si="2"/>
        <v>7.6669999999999998</v>
      </c>
      <c r="J33" s="47">
        <v>4</v>
      </c>
    </row>
    <row r="34" spans="1:10" ht="20.100000000000001" customHeight="1" thickBot="1">
      <c r="A34" s="48" t="s">
        <v>39</v>
      </c>
      <c r="B34" s="46" t="s">
        <v>22</v>
      </c>
      <c r="C34" s="47">
        <v>0</v>
      </c>
      <c r="D34" s="72">
        <v>0.55400000000000005</v>
      </c>
      <c r="E34" s="72">
        <f t="shared" si="0"/>
        <v>0.6371</v>
      </c>
      <c r="F34" s="72">
        <v>0.53600000000000003</v>
      </c>
      <c r="G34" s="72">
        <f t="shared" si="1"/>
        <v>0.4556</v>
      </c>
      <c r="H34" s="72">
        <v>0.60799999999999998</v>
      </c>
      <c r="I34" s="5">
        <f t="shared" si="2"/>
        <v>0.51679999999999993</v>
      </c>
      <c r="J34" s="47">
        <v>4</v>
      </c>
    </row>
    <row r="35" spans="1:10" ht="20.100000000000001" customHeight="1" thickBot="1">
      <c r="A35" s="48" t="s">
        <v>40</v>
      </c>
      <c r="B35" s="46" t="s">
        <v>22</v>
      </c>
      <c r="C35" s="47">
        <v>0</v>
      </c>
      <c r="D35" s="72">
        <v>0.54</v>
      </c>
      <c r="E35" s="72">
        <f t="shared" si="0"/>
        <v>0.621</v>
      </c>
      <c r="F35" s="72">
        <v>0.59499999999999997</v>
      </c>
      <c r="G35" s="72">
        <f t="shared" si="1"/>
        <v>0.50574999999999992</v>
      </c>
      <c r="H35" s="72">
        <v>0.68200000000000005</v>
      </c>
      <c r="I35" s="5">
        <f t="shared" si="2"/>
        <v>0.57969999999999999</v>
      </c>
      <c r="J35" s="47">
        <v>4</v>
      </c>
    </row>
    <row r="36" spans="1:10" ht="20.100000000000001" customHeight="1" thickBot="1">
      <c r="A36" s="48" t="s">
        <v>41</v>
      </c>
      <c r="B36" s="46" t="s">
        <v>35</v>
      </c>
      <c r="C36" s="47">
        <v>0</v>
      </c>
      <c r="D36" s="74">
        <v>0.93</v>
      </c>
      <c r="E36" s="74">
        <f t="shared" si="0"/>
        <v>1.0694999999999999</v>
      </c>
      <c r="F36" s="74">
        <v>1.41</v>
      </c>
      <c r="G36" s="74">
        <f t="shared" si="1"/>
        <v>1.1984999999999999</v>
      </c>
      <c r="H36" s="74">
        <v>1.47</v>
      </c>
      <c r="I36" s="6">
        <f t="shared" si="2"/>
        <v>1.2495000000000001</v>
      </c>
      <c r="J36" s="47">
        <v>4</v>
      </c>
    </row>
    <row r="37" spans="1:10" ht="29.25" customHeight="1">
      <c r="A37" s="242" t="s">
        <v>225</v>
      </c>
      <c r="B37" s="242"/>
      <c r="C37" s="242"/>
      <c r="D37" s="242"/>
      <c r="E37" s="242"/>
      <c r="F37" s="242"/>
      <c r="G37" s="242"/>
      <c r="H37" s="242"/>
      <c r="I37" s="242"/>
      <c r="J37" s="242"/>
    </row>
    <row r="38" spans="1:10" ht="18" customHeight="1">
      <c r="A38" s="216" t="s">
        <v>224</v>
      </c>
      <c r="B38" s="216"/>
      <c r="C38" s="216"/>
      <c r="D38" s="216"/>
      <c r="E38" s="216"/>
      <c r="F38" s="216"/>
      <c r="G38" s="216"/>
      <c r="H38" s="216"/>
      <c r="I38" s="216"/>
      <c r="J38" s="216"/>
    </row>
    <row r="40" spans="1:10" ht="13.8" thickBot="1">
      <c r="J40">
        <v>53</v>
      </c>
    </row>
    <row r="41" spans="1:10" ht="33.75" customHeight="1">
      <c r="A41" s="194" t="s">
        <v>162</v>
      </c>
      <c r="B41" s="195"/>
      <c r="C41" s="195"/>
      <c r="D41" s="195"/>
      <c r="E41" s="195"/>
      <c r="F41" s="195"/>
      <c r="G41" s="195"/>
      <c r="H41" s="195"/>
      <c r="I41" s="195"/>
      <c r="J41" s="196"/>
    </row>
    <row r="42" spans="1:10" ht="20.100000000000001" customHeight="1">
      <c r="A42" s="197" t="s">
        <v>164</v>
      </c>
      <c r="B42" s="198"/>
      <c r="C42" s="198"/>
      <c r="D42" s="198"/>
      <c r="E42" s="198"/>
      <c r="F42" s="198"/>
      <c r="G42" s="198"/>
      <c r="H42" s="198"/>
      <c r="I42" s="198"/>
      <c r="J42" s="199"/>
    </row>
    <row r="43" spans="1:10" ht="30.75" customHeight="1">
      <c r="A43" s="221" t="s">
        <v>163</v>
      </c>
      <c r="B43" s="222"/>
      <c r="C43" s="222"/>
      <c r="D43" s="222"/>
      <c r="E43" s="222"/>
      <c r="F43" s="222"/>
      <c r="G43" s="222"/>
      <c r="H43" s="222"/>
      <c r="I43" s="222"/>
      <c r="J43" s="223"/>
    </row>
    <row r="44" spans="1:10" ht="20.100000000000001" customHeight="1" thickBot="1">
      <c r="A44" s="200" t="s">
        <v>99</v>
      </c>
      <c r="B44" s="201"/>
      <c r="C44" s="201"/>
      <c r="D44" s="201"/>
      <c r="E44" s="201"/>
      <c r="F44" s="201"/>
      <c r="G44" s="201"/>
      <c r="H44" s="201"/>
      <c r="I44" s="201"/>
      <c r="J44" s="217"/>
    </row>
    <row r="45" spans="1:10" ht="30" customHeight="1" thickBot="1">
      <c r="A45" s="30" t="s">
        <v>0</v>
      </c>
      <c r="B45" s="31" t="s">
        <v>1</v>
      </c>
      <c r="C45" s="31" t="s">
        <v>126</v>
      </c>
      <c r="D45" s="208" t="s">
        <v>2</v>
      </c>
      <c r="E45" s="209"/>
      <c r="F45" s="209"/>
      <c r="G45" s="210"/>
      <c r="H45" s="208" t="s">
        <v>3</v>
      </c>
      <c r="I45" s="210"/>
      <c r="J45" s="22" t="s">
        <v>51</v>
      </c>
    </row>
    <row r="46" spans="1:10" ht="20.100000000000001" customHeight="1">
      <c r="A46" s="202"/>
      <c r="B46" s="213"/>
      <c r="C46" s="202"/>
      <c r="D46" s="204" t="s">
        <v>4</v>
      </c>
      <c r="E46" s="205"/>
      <c r="F46" s="204" t="s">
        <v>5</v>
      </c>
      <c r="G46" s="205"/>
      <c r="H46" s="204" t="s">
        <v>5</v>
      </c>
      <c r="I46" s="205"/>
      <c r="J46" s="218"/>
    </row>
    <row r="47" spans="1:10" ht="20.100000000000001" customHeight="1" thickBot="1">
      <c r="A47" s="203"/>
      <c r="B47" s="214"/>
      <c r="C47" s="203"/>
      <c r="D47" s="206"/>
      <c r="E47" s="207"/>
      <c r="F47" s="206" t="s">
        <v>44</v>
      </c>
      <c r="G47" s="207"/>
      <c r="H47" s="206" t="s">
        <v>44</v>
      </c>
      <c r="I47" s="207"/>
      <c r="J47" s="212"/>
    </row>
    <row r="48" spans="1:10" ht="20.100000000000001" customHeight="1" thickBot="1">
      <c r="A48" s="43"/>
      <c r="B48" s="49"/>
      <c r="C48" s="43"/>
      <c r="D48" s="43" t="s">
        <v>7</v>
      </c>
      <c r="E48" s="43" t="s">
        <v>8</v>
      </c>
      <c r="F48" s="43" t="s">
        <v>7</v>
      </c>
      <c r="G48" s="43" t="s">
        <v>9</v>
      </c>
      <c r="H48" s="43" t="s">
        <v>7</v>
      </c>
      <c r="I48" s="43" t="s">
        <v>9</v>
      </c>
      <c r="J48" s="50"/>
    </row>
    <row r="49" spans="1:10" ht="20.100000000000001" customHeight="1" thickTop="1" thickBot="1">
      <c r="A49" s="28" t="s">
        <v>10</v>
      </c>
      <c r="B49" s="23" t="s">
        <v>11</v>
      </c>
      <c r="C49" s="58" t="s">
        <v>148</v>
      </c>
      <c r="D49" s="69">
        <v>60.11</v>
      </c>
      <c r="E49" s="74">
        <f t="shared" ref="E49:E75" si="3">D49*1.15</f>
        <v>69.126499999999993</v>
      </c>
      <c r="F49" s="69">
        <v>52.93</v>
      </c>
      <c r="G49" s="74">
        <f>F49*0.85</f>
        <v>44.990499999999997</v>
      </c>
      <c r="H49" s="69">
        <v>62.22</v>
      </c>
      <c r="I49" s="74">
        <f>H49*0.85</f>
        <v>52.887</v>
      </c>
      <c r="J49" s="44">
        <v>1</v>
      </c>
    </row>
    <row r="50" spans="1:10" ht="20.100000000000001" customHeight="1" thickBot="1">
      <c r="A50" s="45" t="s">
        <v>12</v>
      </c>
      <c r="B50" s="46" t="s">
        <v>13</v>
      </c>
      <c r="C50" s="47">
        <v>0</v>
      </c>
      <c r="D50" s="71">
        <v>263</v>
      </c>
      <c r="E50" s="74">
        <f t="shared" si="3"/>
        <v>302.45</v>
      </c>
      <c r="F50" s="71">
        <v>304</v>
      </c>
      <c r="G50" s="74">
        <f t="shared" ref="G50:G75" si="4">F50*0.85</f>
        <v>258.39999999999998</v>
      </c>
      <c r="H50" s="71">
        <v>202</v>
      </c>
      <c r="I50" s="74">
        <f t="shared" ref="I50:I75" si="5">H50*0.85</f>
        <v>171.7</v>
      </c>
      <c r="J50" s="47">
        <v>4</v>
      </c>
    </row>
    <row r="51" spans="1:10" ht="20.100000000000001" customHeight="1" thickBot="1">
      <c r="A51" s="45" t="s">
        <v>14</v>
      </c>
      <c r="B51" s="46" t="s">
        <v>13</v>
      </c>
      <c r="C51" s="47">
        <v>0</v>
      </c>
      <c r="D51" s="71">
        <f>D53*9</f>
        <v>181.17</v>
      </c>
      <c r="E51" s="74">
        <f t="shared" si="3"/>
        <v>208.34549999999996</v>
      </c>
      <c r="F51" s="71">
        <f>F53*9</f>
        <v>198.81</v>
      </c>
      <c r="G51" s="74">
        <f t="shared" si="4"/>
        <v>168.98849999999999</v>
      </c>
      <c r="H51" s="71">
        <f>H53*9</f>
        <v>81.45</v>
      </c>
      <c r="I51" s="74">
        <f t="shared" si="5"/>
        <v>69.232500000000002</v>
      </c>
      <c r="J51" s="47">
        <v>4</v>
      </c>
    </row>
    <row r="52" spans="1:10" ht="20.100000000000001" customHeight="1" thickBot="1">
      <c r="A52" s="45" t="s">
        <v>15</v>
      </c>
      <c r="B52" s="46" t="s">
        <v>11</v>
      </c>
      <c r="C52" s="58" t="s">
        <v>148</v>
      </c>
      <c r="D52" s="71">
        <v>19.09</v>
      </c>
      <c r="E52" s="74">
        <f t="shared" si="3"/>
        <v>21.953499999999998</v>
      </c>
      <c r="F52" s="71">
        <v>24.53</v>
      </c>
      <c r="G52" s="74">
        <f t="shared" si="4"/>
        <v>20.8505</v>
      </c>
      <c r="H52" s="71">
        <v>28.29</v>
      </c>
      <c r="I52" s="74">
        <f t="shared" si="5"/>
        <v>24.046499999999998</v>
      </c>
      <c r="J52" s="47">
        <v>1</v>
      </c>
    </row>
    <row r="53" spans="1:10" ht="20.100000000000001" customHeight="1" thickBot="1">
      <c r="A53" s="45" t="s">
        <v>16</v>
      </c>
      <c r="B53" s="46" t="s">
        <v>11</v>
      </c>
      <c r="C53" s="58" t="s">
        <v>148</v>
      </c>
      <c r="D53" s="71">
        <v>20.13</v>
      </c>
      <c r="E53" s="74">
        <f t="shared" si="3"/>
        <v>23.149499999999996</v>
      </c>
      <c r="F53" s="71">
        <v>22.09</v>
      </c>
      <c r="G53" s="74">
        <f t="shared" si="4"/>
        <v>18.776499999999999</v>
      </c>
      <c r="H53" s="71">
        <v>9.0500000000000007</v>
      </c>
      <c r="I53" s="74">
        <f t="shared" si="5"/>
        <v>7.6925000000000008</v>
      </c>
      <c r="J53" s="47">
        <v>1</v>
      </c>
    </row>
    <row r="54" spans="1:10" ht="20.100000000000001" customHeight="1" thickBot="1">
      <c r="A54" s="45" t="s">
        <v>17</v>
      </c>
      <c r="B54" s="46" t="s">
        <v>11</v>
      </c>
      <c r="C54" s="58" t="s">
        <v>148</v>
      </c>
      <c r="D54" s="72">
        <v>0.9</v>
      </c>
      <c r="E54" s="74">
        <f t="shared" si="3"/>
        <v>1.0349999999999999</v>
      </c>
      <c r="F54" s="72">
        <v>1.04</v>
      </c>
      <c r="G54" s="74">
        <f t="shared" si="4"/>
        <v>0.88400000000000001</v>
      </c>
      <c r="H54" s="72">
        <v>1.1000000000000001</v>
      </c>
      <c r="I54" s="74">
        <f t="shared" si="5"/>
        <v>0.93500000000000005</v>
      </c>
      <c r="J54" s="47">
        <v>1</v>
      </c>
    </row>
    <row r="55" spans="1:10" ht="20.100000000000001" customHeight="1" thickBot="1">
      <c r="A55" s="45" t="s">
        <v>18</v>
      </c>
      <c r="B55" s="46" t="s">
        <v>11</v>
      </c>
      <c r="C55" s="47">
        <v>0</v>
      </c>
      <c r="D55" s="4">
        <v>0</v>
      </c>
      <c r="E55" s="74">
        <f t="shared" si="3"/>
        <v>0</v>
      </c>
      <c r="F55" s="4">
        <v>0</v>
      </c>
      <c r="G55" s="74">
        <f t="shared" si="4"/>
        <v>0</v>
      </c>
      <c r="H55" s="4">
        <v>0</v>
      </c>
      <c r="I55" s="74">
        <f t="shared" si="5"/>
        <v>0</v>
      </c>
      <c r="J55" s="3">
        <v>7</v>
      </c>
    </row>
    <row r="56" spans="1:10" ht="20.100000000000001" customHeight="1" thickBot="1">
      <c r="A56" s="45" t="s">
        <v>19</v>
      </c>
      <c r="B56" s="46" t="s">
        <v>11</v>
      </c>
      <c r="C56" s="47">
        <v>0</v>
      </c>
      <c r="D56" s="4">
        <v>0</v>
      </c>
      <c r="E56" s="74">
        <f t="shared" si="3"/>
        <v>0</v>
      </c>
      <c r="F56" s="4">
        <v>0</v>
      </c>
      <c r="G56" s="74">
        <f t="shared" si="4"/>
        <v>0</v>
      </c>
      <c r="H56" s="4">
        <v>0</v>
      </c>
      <c r="I56" s="74">
        <f t="shared" si="5"/>
        <v>0</v>
      </c>
      <c r="J56" s="3">
        <v>7</v>
      </c>
    </row>
    <row r="57" spans="1:10" ht="20.100000000000001" customHeight="1" thickBot="1">
      <c r="A57" s="45" t="s">
        <v>20</v>
      </c>
      <c r="B57" s="46" t="s">
        <v>11</v>
      </c>
      <c r="C57" s="47">
        <v>0</v>
      </c>
      <c r="D57" s="4">
        <v>0</v>
      </c>
      <c r="E57" s="74">
        <f t="shared" si="3"/>
        <v>0</v>
      </c>
      <c r="F57" s="4">
        <v>0</v>
      </c>
      <c r="G57" s="74">
        <f t="shared" si="4"/>
        <v>0</v>
      </c>
      <c r="H57" s="4">
        <v>0</v>
      </c>
      <c r="I57" s="74">
        <f t="shared" si="5"/>
        <v>0</v>
      </c>
      <c r="J57" s="3">
        <v>7</v>
      </c>
    </row>
    <row r="58" spans="1:10" ht="20.100000000000001" customHeight="1" thickBot="1">
      <c r="A58" s="45" t="s">
        <v>21</v>
      </c>
      <c r="B58" s="46" t="s">
        <v>22</v>
      </c>
      <c r="C58" s="47">
        <v>0</v>
      </c>
      <c r="D58" s="74">
        <v>24</v>
      </c>
      <c r="E58" s="74">
        <f t="shared" si="3"/>
        <v>27.599999999999998</v>
      </c>
      <c r="F58" s="74">
        <v>16</v>
      </c>
      <c r="G58" s="74">
        <f t="shared" si="4"/>
        <v>13.6</v>
      </c>
      <c r="H58" s="74">
        <v>16</v>
      </c>
      <c r="I58" s="74">
        <f t="shared" si="5"/>
        <v>13.6</v>
      </c>
      <c r="J58" s="47">
        <v>4</v>
      </c>
    </row>
    <row r="59" spans="1:10" ht="20.100000000000001" customHeight="1" thickBot="1">
      <c r="A59" s="45" t="s">
        <v>23</v>
      </c>
      <c r="B59" s="46" t="s">
        <v>22</v>
      </c>
      <c r="C59" s="47">
        <v>0</v>
      </c>
      <c r="D59" s="74">
        <v>1.38</v>
      </c>
      <c r="E59" s="74">
        <f t="shared" si="3"/>
        <v>1.5869999999999997</v>
      </c>
      <c r="F59" s="74">
        <v>1.64</v>
      </c>
      <c r="G59" s="74">
        <f t="shared" si="4"/>
        <v>1.3939999999999999</v>
      </c>
      <c r="H59" s="74">
        <v>1.92</v>
      </c>
      <c r="I59" s="74">
        <f t="shared" si="5"/>
        <v>1.6319999999999999</v>
      </c>
      <c r="J59" s="47">
        <v>4</v>
      </c>
    </row>
    <row r="60" spans="1:10" ht="20.100000000000001" customHeight="1" thickBot="1">
      <c r="A60" s="45" t="s">
        <v>24</v>
      </c>
      <c r="B60" s="46" t="s">
        <v>22</v>
      </c>
      <c r="C60" s="47">
        <v>0</v>
      </c>
      <c r="D60" s="71">
        <v>48</v>
      </c>
      <c r="E60" s="74">
        <f t="shared" si="3"/>
        <v>55.199999999999996</v>
      </c>
      <c r="F60" s="71">
        <v>49</v>
      </c>
      <c r="G60" s="74">
        <f t="shared" si="4"/>
        <v>41.65</v>
      </c>
      <c r="H60" s="71">
        <v>58</v>
      </c>
      <c r="I60" s="74">
        <f t="shared" si="5"/>
        <v>49.3</v>
      </c>
      <c r="J60" s="47">
        <v>4</v>
      </c>
    </row>
    <row r="61" spans="1:10" ht="20.100000000000001" customHeight="1" thickBot="1">
      <c r="A61" s="45" t="s">
        <v>25</v>
      </c>
      <c r="B61" s="46" t="s">
        <v>22</v>
      </c>
      <c r="C61" s="47">
        <v>0</v>
      </c>
      <c r="D61" s="4">
        <v>0</v>
      </c>
      <c r="E61" s="74">
        <f t="shared" si="3"/>
        <v>0</v>
      </c>
      <c r="F61" s="4">
        <v>0</v>
      </c>
      <c r="G61" s="74">
        <f t="shared" si="4"/>
        <v>0</v>
      </c>
      <c r="H61" s="4">
        <v>0</v>
      </c>
      <c r="I61" s="74">
        <f t="shared" si="5"/>
        <v>0</v>
      </c>
      <c r="J61" s="3">
        <v>7</v>
      </c>
    </row>
    <row r="62" spans="1:10" ht="20.100000000000001" customHeight="1" thickBot="1">
      <c r="A62" s="45" t="s">
        <v>26</v>
      </c>
      <c r="B62" s="46" t="s">
        <v>27</v>
      </c>
      <c r="C62" s="47">
        <v>0</v>
      </c>
      <c r="D62" s="4">
        <v>0</v>
      </c>
      <c r="E62" s="74">
        <f t="shared" si="3"/>
        <v>0</v>
      </c>
      <c r="F62" s="4">
        <v>0</v>
      </c>
      <c r="G62" s="74">
        <f t="shared" si="4"/>
        <v>0</v>
      </c>
      <c r="H62" s="4">
        <v>0</v>
      </c>
      <c r="I62" s="74">
        <f t="shared" si="5"/>
        <v>0</v>
      </c>
      <c r="J62" s="3">
        <v>1</v>
      </c>
    </row>
    <row r="63" spans="1:10" ht="20.100000000000001" customHeight="1" thickBot="1">
      <c r="A63" s="45" t="s">
        <v>28</v>
      </c>
      <c r="B63" s="46" t="s">
        <v>11</v>
      </c>
      <c r="C63" s="47">
        <v>0</v>
      </c>
      <c r="D63" s="74">
        <v>8.1210000000000004</v>
      </c>
      <c r="E63" s="74">
        <f t="shared" si="3"/>
        <v>9.3391500000000001</v>
      </c>
      <c r="F63" s="74">
        <v>8.6999999999999993</v>
      </c>
      <c r="G63" s="74">
        <f t="shared" si="4"/>
        <v>7.3949999999999996</v>
      </c>
      <c r="H63" s="74">
        <v>3.4449999999999998</v>
      </c>
      <c r="I63" s="74">
        <f t="shared" si="5"/>
        <v>2.9282499999999998</v>
      </c>
      <c r="J63" s="47">
        <v>4</v>
      </c>
    </row>
    <row r="64" spans="1:10" ht="20.100000000000001" customHeight="1" thickBot="1">
      <c r="A64" s="45" t="s">
        <v>29</v>
      </c>
      <c r="B64" s="46" t="s">
        <v>22</v>
      </c>
      <c r="C64" s="47">
        <v>0</v>
      </c>
      <c r="D64" s="71">
        <v>80</v>
      </c>
      <c r="E64" s="74">
        <f t="shared" si="3"/>
        <v>92</v>
      </c>
      <c r="F64" s="71">
        <v>94</v>
      </c>
      <c r="G64" s="74">
        <f t="shared" si="4"/>
        <v>79.899999999999991</v>
      </c>
      <c r="H64" s="71">
        <v>87.82</v>
      </c>
      <c r="I64" s="74">
        <f t="shared" si="5"/>
        <v>74.646999999999991</v>
      </c>
      <c r="J64" s="47">
        <v>4</v>
      </c>
    </row>
    <row r="65" spans="1:10" ht="20.100000000000001" customHeight="1" thickBot="1">
      <c r="A65" s="48" t="s">
        <v>30</v>
      </c>
      <c r="B65" s="46" t="s">
        <v>22</v>
      </c>
      <c r="C65" s="47">
        <v>0</v>
      </c>
      <c r="D65" s="71">
        <v>19</v>
      </c>
      <c r="E65" s="74">
        <f t="shared" si="3"/>
        <v>21.849999999999998</v>
      </c>
      <c r="F65" s="71">
        <v>20</v>
      </c>
      <c r="G65" s="74">
        <f t="shared" si="4"/>
        <v>17</v>
      </c>
      <c r="H65" s="71">
        <v>24</v>
      </c>
      <c r="I65" s="74">
        <f t="shared" si="5"/>
        <v>20.399999999999999</v>
      </c>
      <c r="J65" s="47">
        <v>4</v>
      </c>
    </row>
    <row r="66" spans="1:10" ht="20.100000000000001" customHeight="1" thickBot="1">
      <c r="A66" s="48" t="s">
        <v>31</v>
      </c>
      <c r="B66" s="46" t="s">
        <v>22</v>
      </c>
      <c r="C66" s="47">
        <v>0</v>
      </c>
      <c r="D66" s="71">
        <v>172</v>
      </c>
      <c r="E66" s="74">
        <f t="shared" si="3"/>
        <v>197.79999999999998</v>
      </c>
      <c r="F66" s="71">
        <v>183</v>
      </c>
      <c r="G66" s="74">
        <f t="shared" si="4"/>
        <v>155.54999999999998</v>
      </c>
      <c r="H66" s="71">
        <v>219</v>
      </c>
      <c r="I66" s="74">
        <f t="shared" si="5"/>
        <v>186.15</v>
      </c>
      <c r="J66" s="47">
        <v>4</v>
      </c>
    </row>
    <row r="67" spans="1:10" ht="20.100000000000001" customHeight="1" thickBot="1">
      <c r="A67" s="48" t="s">
        <v>32</v>
      </c>
      <c r="B67" s="46" t="s">
        <v>22</v>
      </c>
      <c r="C67" s="47">
        <v>0</v>
      </c>
      <c r="D67" s="71">
        <v>293</v>
      </c>
      <c r="E67" s="74">
        <f t="shared" si="3"/>
        <v>336.95</v>
      </c>
      <c r="F67" s="71">
        <v>298</v>
      </c>
      <c r="G67" s="74">
        <f t="shared" si="4"/>
        <v>253.29999999999998</v>
      </c>
      <c r="H67" s="71">
        <v>352</v>
      </c>
      <c r="I67" s="74">
        <f t="shared" si="5"/>
        <v>299.2</v>
      </c>
      <c r="J67" s="47">
        <v>4</v>
      </c>
    </row>
    <row r="68" spans="1:10" ht="20.100000000000001" customHeight="1" thickBot="1">
      <c r="A68" s="48" t="s">
        <v>33</v>
      </c>
      <c r="B68" s="46" t="s">
        <v>22</v>
      </c>
      <c r="C68" s="47">
        <v>0</v>
      </c>
      <c r="D68" s="74">
        <v>3.38</v>
      </c>
      <c r="E68" s="74">
        <f t="shared" si="3"/>
        <v>3.8869999999999996</v>
      </c>
      <c r="F68" s="74">
        <v>4.37</v>
      </c>
      <c r="G68" s="74">
        <f t="shared" si="4"/>
        <v>3.7145000000000001</v>
      </c>
      <c r="H68" s="74">
        <v>5.31</v>
      </c>
      <c r="I68" s="74">
        <f t="shared" si="5"/>
        <v>4.5134999999999996</v>
      </c>
      <c r="J68" s="47">
        <v>4</v>
      </c>
    </row>
    <row r="69" spans="1:10" ht="20.100000000000001" customHeight="1" thickBot="1">
      <c r="A69" s="48" t="s">
        <v>34</v>
      </c>
      <c r="B69" s="46" t="s">
        <v>35</v>
      </c>
      <c r="C69" s="47">
        <v>0</v>
      </c>
      <c r="D69" s="71">
        <v>20.7</v>
      </c>
      <c r="E69" s="74">
        <f t="shared" si="3"/>
        <v>23.804999999999996</v>
      </c>
      <c r="F69" s="71">
        <v>26.4</v>
      </c>
      <c r="G69" s="74">
        <f t="shared" si="4"/>
        <v>22.439999999999998</v>
      </c>
      <c r="H69" s="71">
        <v>32.5</v>
      </c>
      <c r="I69" s="74">
        <f t="shared" si="5"/>
        <v>27.625</v>
      </c>
      <c r="J69" s="47">
        <v>4</v>
      </c>
    </row>
    <row r="70" spans="1:10" ht="20.100000000000001" customHeight="1" thickBot="1">
      <c r="A70" s="48" t="s">
        <v>36</v>
      </c>
      <c r="B70" s="46" t="s">
        <v>22</v>
      </c>
      <c r="C70" s="47">
        <v>0</v>
      </c>
      <c r="D70" s="72">
        <v>5.0999999999999997E-2</v>
      </c>
      <c r="E70" s="72">
        <f t="shared" si="3"/>
        <v>5.8649999999999994E-2</v>
      </c>
      <c r="F70" s="72">
        <v>6.0999999999999999E-2</v>
      </c>
      <c r="G70" s="72">
        <f t="shared" si="4"/>
        <v>5.185E-2</v>
      </c>
      <c r="H70" s="72">
        <v>7.4999999999999997E-2</v>
      </c>
      <c r="I70" s="72">
        <f t="shared" si="5"/>
        <v>6.3750000000000001E-2</v>
      </c>
      <c r="J70" s="47">
        <v>4</v>
      </c>
    </row>
    <row r="71" spans="1:10" ht="20.100000000000001" customHeight="1" thickBot="1">
      <c r="A71" s="48" t="s">
        <v>37</v>
      </c>
      <c r="B71" s="46" t="s">
        <v>22</v>
      </c>
      <c r="C71" s="47">
        <v>0</v>
      </c>
      <c r="D71" s="72">
        <v>8.1000000000000003E-2</v>
      </c>
      <c r="E71" s="72">
        <f t="shared" si="3"/>
        <v>9.3149999999999997E-2</v>
      </c>
      <c r="F71" s="72">
        <v>0.108</v>
      </c>
      <c r="G71" s="72">
        <f t="shared" si="4"/>
        <v>9.1799999999999993E-2</v>
      </c>
      <c r="H71" s="72">
        <v>0.14499999999999999</v>
      </c>
      <c r="I71" s="72">
        <f t="shared" si="5"/>
        <v>0.12324999999999998</v>
      </c>
      <c r="J71" s="47">
        <v>4</v>
      </c>
    </row>
    <row r="72" spans="1:10" ht="20.100000000000001" customHeight="1" thickBot="1">
      <c r="A72" s="48" t="s">
        <v>38</v>
      </c>
      <c r="B72" s="46" t="s">
        <v>22</v>
      </c>
      <c r="C72" s="47">
        <v>0</v>
      </c>
      <c r="D72" s="74">
        <v>6.157</v>
      </c>
      <c r="E72" s="74">
        <f t="shared" si="3"/>
        <v>7.0805499999999997</v>
      </c>
      <c r="F72" s="74">
        <v>6.6529999999999996</v>
      </c>
      <c r="G72" s="74">
        <f t="shared" si="4"/>
        <v>5.6550499999999992</v>
      </c>
      <c r="H72" s="74">
        <v>8.3469999999999995</v>
      </c>
      <c r="I72" s="74">
        <f t="shared" si="5"/>
        <v>7.094949999999999</v>
      </c>
      <c r="J72" s="47">
        <v>4</v>
      </c>
    </row>
    <row r="73" spans="1:10" ht="20.100000000000001" customHeight="1" thickBot="1">
      <c r="A73" s="48" t="s">
        <v>39</v>
      </c>
      <c r="B73" s="46" t="s">
        <v>22</v>
      </c>
      <c r="C73" s="47">
        <v>0</v>
      </c>
      <c r="D73" s="72">
        <v>0.55700000000000005</v>
      </c>
      <c r="E73" s="72">
        <f t="shared" si="3"/>
        <v>0.64055000000000006</v>
      </c>
      <c r="F73" s="72">
        <v>0.48299999999999998</v>
      </c>
      <c r="G73" s="72">
        <f t="shared" si="4"/>
        <v>0.41054999999999997</v>
      </c>
      <c r="H73" s="72">
        <v>0.55600000000000005</v>
      </c>
      <c r="I73" s="72">
        <f t="shared" si="5"/>
        <v>0.47260000000000002</v>
      </c>
      <c r="J73" s="47">
        <v>4</v>
      </c>
    </row>
    <row r="74" spans="1:10" ht="20.100000000000001" customHeight="1" thickBot="1">
      <c r="A74" s="48" t="s">
        <v>40</v>
      </c>
      <c r="B74" s="46" t="s">
        <v>22</v>
      </c>
      <c r="C74" s="47">
        <v>0</v>
      </c>
      <c r="D74" s="72">
        <v>0.51400000000000001</v>
      </c>
      <c r="E74" s="72">
        <f t="shared" si="3"/>
        <v>0.59109999999999996</v>
      </c>
      <c r="F74" s="72">
        <v>0.48899999999999999</v>
      </c>
      <c r="G74" s="72">
        <f t="shared" si="4"/>
        <v>0.41564999999999996</v>
      </c>
      <c r="H74" s="72">
        <v>0.58899999999999997</v>
      </c>
      <c r="I74" s="72">
        <f t="shared" si="5"/>
        <v>0.50064999999999993</v>
      </c>
      <c r="J74" s="47">
        <v>4</v>
      </c>
    </row>
    <row r="75" spans="1:10" ht="20.100000000000001" customHeight="1" thickBot="1">
      <c r="A75" s="48" t="s">
        <v>41</v>
      </c>
      <c r="B75" s="46" t="s">
        <v>35</v>
      </c>
      <c r="C75" s="47">
        <v>0</v>
      </c>
      <c r="D75" s="74">
        <v>1.06</v>
      </c>
      <c r="E75" s="74">
        <f t="shared" si="3"/>
        <v>1.2189999999999999</v>
      </c>
      <c r="F75" s="74">
        <v>1.62</v>
      </c>
      <c r="G75" s="74">
        <f t="shared" si="4"/>
        <v>1.377</v>
      </c>
      <c r="H75" s="74">
        <v>1.77</v>
      </c>
      <c r="I75" s="74">
        <f t="shared" si="5"/>
        <v>1.5044999999999999</v>
      </c>
      <c r="J75" s="47">
        <v>4</v>
      </c>
    </row>
    <row r="76" spans="1:10" ht="29.25" customHeight="1">
      <c r="A76" s="242" t="s">
        <v>225</v>
      </c>
      <c r="B76" s="242"/>
      <c r="C76" s="242"/>
      <c r="D76" s="242"/>
      <c r="E76" s="242"/>
      <c r="F76" s="242"/>
      <c r="G76" s="242"/>
      <c r="H76" s="242"/>
      <c r="I76" s="242"/>
      <c r="J76" s="242"/>
    </row>
    <row r="77" spans="1:10" ht="18" customHeight="1">
      <c r="A77" s="216" t="s">
        <v>224</v>
      </c>
      <c r="B77" s="216"/>
      <c r="C77" s="216"/>
      <c r="D77" s="216"/>
      <c r="E77" s="216"/>
      <c r="F77" s="216"/>
      <c r="G77" s="216"/>
      <c r="H77" s="216"/>
      <c r="I77" s="216"/>
      <c r="J77" s="216"/>
    </row>
    <row r="78" spans="1:10" ht="13.5" customHeight="1">
      <c r="A78" s="76"/>
      <c r="B78" s="18"/>
      <c r="C78" s="18"/>
      <c r="D78" s="18"/>
      <c r="E78" s="18"/>
      <c r="F78" s="18"/>
      <c r="G78" s="18"/>
      <c r="H78" s="18"/>
      <c r="I78" s="18"/>
      <c r="J78" s="18">
        <v>54</v>
      </c>
    </row>
  </sheetData>
  <mergeCells count="34">
    <mergeCell ref="A76:J76"/>
    <mergeCell ref="A77:J77"/>
    <mergeCell ref="A2:J2"/>
    <mergeCell ref="A3:J3"/>
    <mergeCell ref="A4:J4"/>
    <mergeCell ref="A5:J5"/>
    <mergeCell ref="D6:G6"/>
    <mergeCell ref="H6:I6"/>
    <mergeCell ref="J46:J47"/>
    <mergeCell ref="F47:G47"/>
    <mergeCell ref="H47:I47"/>
    <mergeCell ref="A43:J43"/>
    <mergeCell ref="A44:J44"/>
    <mergeCell ref="D45:G45"/>
    <mergeCell ref="H45:I45"/>
    <mergeCell ref="A46:A47"/>
    <mergeCell ref="B46:B47"/>
    <mergeCell ref="C46:C47"/>
    <mergeCell ref="D46:E47"/>
    <mergeCell ref="F46:G46"/>
    <mergeCell ref="H46:I46"/>
    <mergeCell ref="J7:J8"/>
    <mergeCell ref="F8:G8"/>
    <mergeCell ref="H8:I8"/>
    <mergeCell ref="A41:J41"/>
    <mergeCell ref="A42:J42"/>
    <mergeCell ref="A7:A8"/>
    <mergeCell ref="B7:B8"/>
    <mergeCell ref="C7:C8"/>
    <mergeCell ref="D7:E8"/>
    <mergeCell ref="F7:G7"/>
    <mergeCell ref="H7:I7"/>
    <mergeCell ref="A37:J37"/>
    <mergeCell ref="A38:J38"/>
  </mergeCells>
  <hyperlinks>
    <hyperlink ref="J6" location="_ftn1" display="_ftn1"/>
    <hyperlink ref="J45" location="_ftn1" display="_ftn1"/>
  </hyperlinks>
  <pageMargins left="0.35" right="0.25" top="0.5" bottom="0.25" header="0.25" footer="0.5"/>
  <pageSetup scale="92" firstPageNumber="43" orientation="portrait" useFirstPageNumber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76"/>
  <sheetViews>
    <sheetView view="pageLayout" zoomScaleNormal="100" workbookViewId="0">
      <selection activeCell="A2" sqref="A2:J2"/>
    </sheetView>
  </sheetViews>
  <sheetFormatPr defaultRowHeight="13.2"/>
  <cols>
    <col min="1" max="1" width="24.44140625" style="35" customWidth="1"/>
    <col min="2" max="10" width="9.109375" style="18" customWidth="1"/>
  </cols>
  <sheetData>
    <row r="1" spans="1:11" ht="13.8" thickBot="1"/>
    <row r="2" spans="1:11" s="18" customFormat="1" ht="20.100000000000001" customHeight="1">
      <c r="A2" s="194" t="s">
        <v>89</v>
      </c>
      <c r="B2" s="195"/>
      <c r="C2" s="195"/>
      <c r="D2" s="195"/>
      <c r="E2" s="195"/>
      <c r="F2" s="195"/>
      <c r="G2" s="195"/>
      <c r="H2" s="195"/>
      <c r="I2" s="195"/>
      <c r="J2" s="196"/>
      <c r="K2" s="19"/>
    </row>
    <row r="3" spans="1:11" s="18" customFormat="1" ht="20.100000000000001" customHeight="1">
      <c r="A3" s="197" t="s">
        <v>116</v>
      </c>
      <c r="B3" s="198"/>
      <c r="C3" s="198"/>
      <c r="D3" s="198"/>
      <c r="E3" s="198"/>
      <c r="F3" s="198"/>
      <c r="G3" s="198"/>
      <c r="H3" s="198"/>
      <c r="I3" s="198"/>
      <c r="J3" s="199"/>
      <c r="K3" s="19"/>
    </row>
    <row r="4" spans="1:11" s="18" customFormat="1" ht="35.25" customHeight="1">
      <c r="A4" s="197" t="s">
        <v>57</v>
      </c>
      <c r="B4" s="198"/>
      <c r="C4" s="198"/>
      <c r="D4" s="198"/>
      <c r="E4" s="198"/>
      <c r="F4" s="198"/>
      <c r="G4" s="198"/>
      <c r="H4" s="198"/>
      <c r="I4" s="198"/>
      <c r="J4" s="199"/>
      <c r="K4" s="19"/>
    </row>
    <row r="5" spans="1:11" s="18" customFormat="1" ht="20.100000000000001" customHeight="1" thickBot="1">
      <c r="A5" s="200" t="s">
        <v>45</v>
      </c>
      <c r="B5" s="201"/>
      <c r="C5" s="201"/>
      <c r="D5" s="201"/>
      <c r="E5" s="201"/>
      <c r="F5" s="201"/>
      <c r="G5" s="201"/>
      <c r="H5" s="201"/>
      <c r="I5" s="201"/>
      <c r="J5" s="217"/>
      <c r="K5" s="19"/>
    </row>
    <row r="6" spans="1:11" ht="30" customHeight="1" thickBot="1">
      <c r="A6" s="30" t="s">
        <v>0</v>
      </c>
      <c r="B6" s="31" t="s">
        <v>1</v>
      </c>
      <c r="C6" s="20" t="s">
        <v>223</v>
      </c>
      <c r="D6" s="208" t="s">
        <v>2</v>
      </c>
      <c r="E6" s="209"/>
      <c r="F6" s="209"/>
      <c r="G6" s="210"/>
      <c r="H6" s="208" t="s">
        <v>3</v>
      </c>
      <c r="I6" s="210"/>
      <c r="J6" s="22" t="s">
        <v>51</v>
      </c>
    </row>
    <row r="7" spans="1:11" ht="15.75" customHeight="1">
      <c r="A7" s="219"/>
      <c r="B7" s="213"/>
      <c r="C7" s="202"/>
      <c r="D7" s="204" t="s">
        <v>4</v>
      </c>
      <c r="E7" s="205"/>
      <c r="F7" s="204" t="s">
        <v>5</v>
      </c>
      <c r="G7" s="205"/>
      <c r="H7" s="204" t="s">
        <v>5</v>
      </c>
      <c r="I7" s="205"/>
      <c r="J7" s="218"/>
    </row>
    <row r="8" spans="1:11" ht="16.2" thickBot="1">
      <c r="A8" s="220"/>
      <c r="B8" s="214"/>
      <c r="C8" s="203"/>
      <c r="D8" s="206"/>
      <c r="E8" s="207"/>
      <c r="F8" s="206" t="s">
        <v>43</v>
      </c>
      <c r="G8" s="207"/>
      <c r="H8" s="206" t="s">
        <v>43</v>
      </c>
      <c r="I8" s="207"/>
      <c r="J8" s="212"/>
    </row>
    <row r="9" spans="1:11" ht="16.2" thickBot="1">
      <c r="A9" s="36"/>
      <c r="B9" s="25"/>
      <c r="C9" s="26"/>
      <c r="D9" s="26" t="s">
        <v>7</v>
      </c>
      <c r="E9" s="26" t="s">
        <v>8</v>
      </c>
      <c r="F9" s="26" t="s">
        <v>7</v>
      </c>
      <c r="G9" s="26" t="s">
        <v>9</v>
      </c>
      <c r="H9" s="26" t="s">
        <v>7</v>
      </c>
      <c r="I9" s="26" t="s">
        <v>9</v>
      </c>
      <c r="J9" s="27"/>
    </row>
    <row r="10" spans="1:11" ht="20.100000000000001" customHeight="1" thickTop="1" thickBot="1">
      <c r="A10" s="37" t="s">
        <v>10</v>
      </c>
      <c r="B10" s="2" t="s">
        <v>11</v>
      </c>
      <c r="C10" s="3">
        <v>10</v>
      </c>
      <c r="D10" s="4">
        <v>72.62</v>
      </c>
      <c r="E10" s="4">
        <v>83.51</v>
      </c>
      <c r="F10" s="4">
        <v>65.540000000000006</v>
      </c>
      <c r="G10" s="4">
        <v>55.71</v>
      </c>
      <c r="H10" s="4">
        <v>67.88</v>
      </c>
      <c r="I10" s="4">
        <v>57.7</v>
      </c>
      <c r="J10" s="3">
        <v>1</v>
      </c>
    </row>
    <row r="11" spans="1:11" ht="20.100000000000001" customHeight="1" thickBot="1">
      <c r="A11" s="38" t="s">
        <v>12</v>
      </c>
      <c r="B11" s="2" t="s">
        <v>13</v>
      </c>
      <c r="C11" s="3">
        <v>0</v>
      </c>
      <c r="D11" s="4">
        <v>145.47</v>
      </c>
      <c r="E11" s="4">
        <v>167.29</v>
      </c>
      <c r="F11" s="4">
        <v>181.33</v>
      </c>
      <c r="G11" s="4">
        <v>154.13</v>
      </c>
      <c r="H11" s="4">
        <v>148.91999999999999</v>
      </c>
      <c r="I11" s="4">
        <v>126.58</v>
      </c>
      <c r="J11" s="3">
        <v>4</v>
      </c>
    </row>
    <row r="12" spans="1:11" ht="20.100000000000001" customHeight="1" thickBot="1">
      <c r="A12" s="38" t="s">
        <v>14</v>
      </c>
      <c r="B12" s="2" t="s">
        <v>13</v>
      </c>
      <c r="C12" s="3">
        <v>0</v>
      </c>
      <c r="D12" s="4">
        <f t="shared" ref="D12:I12" si="0">D14*9</f>
        <v>56.52</v>
      </c>
      <c r="E12" s="4">
        <f t="shared" si="0"/>
        <v>64.98</v>
      </c>
      <c r="F12" s="4">
        <f t="shared" si="0"/>
        <v>67.77</v>
      </c>
      <c r="G12" s="4">
        <f t="shared" si="0"/>
        <v>57.6</v>
      </c>
      <c r="H12" s="4">
        <f t="shared" si="0"/>
        <v>39.42</v>
      </c>
      <c r="I12" s="4">
        <f t="shared" si="0"/>
        <v>33.480000000000004</v>
      </c>
      <c r="J12" s="3">
        <v>4</v>
      </c>
    </row>
    <row r="13" spans="1:11" ht="20.100000000000001" customHeight="1" thickBot="1">
      <c r="A13" s="38" t="s">
        <v>15</v>
      </c>
      <c r="B13" s="2" t="s">
        <v>11</v>
      </c>
      <c r="C13" s="3">
        <v>10</v>
      </c>
      <c r="D13" s="4">
        <v>20.8</v>
      </c>
      <c r="E13" s="4">
        <v>23.92</v>
      </c>
      <c r="F13" s="4">
        <v>26.57</v>
      </c>
      <c r="G13" s="4">
        <v>22.58</v>
      </c>
      <c r="H13" s="4">
        <v>27.37</v>
      </c>
      <c r="I13" s="4">
        <v>23.26</v>
      </c>
      <c r="J13" s="3">
        <v>1</v>
      </c>
    </row>
    <row r="14" spans="1:11" ht="20.100000000000001" customHeight="1" thickBot="1">
      <c r="A14" s="38" t="s">
        <v>16</v>
      </c>
      <c r="B14" s="2" t="s">
        <v>11</v>
      </c>
      <c r="C14" s="3">
        <v>10</v>
      </c>
      <c r="D14" s="4">
        <v>6.28</v>
      </c>
      <c r="E14" s="4">
        <v>7.22</v>
      </c>
      <c r="F14" s="4">
        <v>7.53</v>
      </c>
      <c r="G14" s="4">
        <v>6.4</v>
      </c>
      <c r="H14" s="4">
        <v>4.38</v>
      </c>
      <c r="I14" s="4">
        <v>3.72</v>
      </c>
      <c r="J14" s="3">
        <v>1</v>
      </c>
    </row>
    <row r="15" spans="1:11" ht="20.100000000000001" customHeight="1" thickBot="1">
      <c r="A15" s="38" t="s">
        <v>17</v>
      </c>
      <c r="B15" s="2" t="s">
        <v>11</v>
      </c>
      <c r="C15" s="3">
        <v>10</v>
      </c>
      <c r="D15" s="5">
        <v>1.01</v>
      </c>
      <c r="E15" s="5">
        <v>1.1599999999999999</v>
      </c>
      <c r="F15" s="5">
        <v>1.1200000000000001</v>
      </c>
      <c r="G15" s="5">
        <v>0.95</v>
      </c>
      <c r="H15" s="5">
        <v>1.1599999999999999</v>
      </c>
      <c r="I15" s="5">
        <v>0.99</v>
      </c>
      <c r="J15" s="3">
        <v>1</v>
      </c>
    </row>
    <row r="16" spans="1:11" ht="20.100000000000001" customHeight="1" thickBot="1">
      <c r="A16" s="38" t="s">
        <v>18</v>
      </c>
      <c r="B16" s="2" t="s">
        <v>11</v>
      </c>
      <c r="C16" s="3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3">
        <v>7</v>
      </c>
    </row>
    <row r="17" spans="1:10" ht="20.100000000000001" customHeight="1" thickBot="1">
      <c r="A17" s="38" t="s">
        <v>19</v>
      </c>
      <c r="B17" s="2" t="s">
        <v>11</v>
      </c>
      <c r="C17" s="3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3">
        <v>7</v>
      </c>
    </row>
    <row r="18" spans="1:10" ht="20.100000000000001" customHeight="1" thickBot="1">
      <c r="A18" s="38" t="s">
        <v>20</v>
      </c>
      <c r="B18" s="2" t="s">
        <v>11</v>
      </c>
      <c r="C18" s="3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3">
        <v>7</v>
      </c>
    </row>
    <row r="19" spans="1:10" ht="20.100000000000001" customHeight="1" thickBot="1">
      <c r="A19" s="38" t="s">
        <v>21</v>
      </c>
      <c r="B19" s="2" t="s">
        <v>22</v>
      </c>
      <c r="C19" s="3">
        <v>0</v>
      </c>
      <c r="D19" s="6">
        <v>22.85</v>
      </c>
      <c r="E19" s="6">
        <v>26.28</v>
      </c>
      <c r="F19" s="6">
        <v>6.84</v>
      </c>
      <c r="G19" s="6">
        <v>5.81</v>
      </c>
      <c r="H19" s="6">
        <v>5.85</v>
      </c>
      <c r="I19" s="6">
        <v>4.97</v>
      </c>
      <c r="J19" s="3">
        <v>4</v>
      </c>
    </row>
    <row r="20" spans="1:10" ht="20.100000000000001" customHeight="1" thickBot="1">
      <c r="A20" s="38" t="s">
        <v>23</v>
      </c>
      <c r="B20" s="2" t="s">
        <v>22</v>
      </c>
      <c r="C20" s="3">
        <v>0</v>
      </c>
      <c r="D20" s="6">
        <v>1.6</v>
      </c>
      <c r="E20" s="6">
        <v>1.84</v>
      </c>
      <c r="F20" s="6">
        <v>2.15</v>
      </c>
      <c r="G20" s="6">
        <v>1.83</v>
      </c>
      <c r="H20" s="6">
        <v>2.2599999999999998</v>
      </c>
      <c r="I20" s="6">
        <v>1.92</v>
      </c>
      <c r="J20" s="3">
        <v>4</v>
      </c>
    </row>
    <row r="21" spans="1:10" ht="20.100000000000001" customHeight="1" thickBot="1">
      <c r="A21" s="38" t="s">
        <v>24</v>
      </c>
      <c r="B21" s="2" t="s">
        <v>22</v>
      </c>
      <c r="C21" s="3">
        <v>0</v>
      </c>
      <c r="D21" s="4">
        <v>58.12</v>
      </c>
      <c r="E21" s="4">
        <v>66.84</v>
      </c>
      <c r="F21" s="4">
        <v>35.29</v>
      </c>
      <c r="G21" s="4">
        <v>30</v>
      </c>
      <c r="H21" s="4">
        <v>36.369999999999997</v>
      </c>
      <c r="I21" s="4">
        <v>30.91</v>
      </c>
      <c r="J21" s="3">
        <v>4</v>
      </c>
    </row>
    <row r="22" spans="1:10" ht="20.100000000000001" customHeight="1" thickBot="1">
      <c r="A22" s="38" t="s">
        <v>25</v>
      </c>
      <c r="B22" s="2" t="s">
        <v>22</v>
      </c>
      <c r="C22" s="3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3">
        <v>7</v>
      </c>
    </row>
    <row r="23" spans="1:10" ht="20.100000000000001" customHeight="1" thickBot="1">
      <c r="A23" s="38" t="s">
        <v>26</v>
      </c>
      <c r="B23" s="2" t="s">
        <v>27</v>
      </c>
      <c r="C23" s="3">
        <v>1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3">
        <v>1</v>
      </c>
    </row>
    <row r="24" spans="1:10" ht="20.100000000000001" customHeight="1" thickBot="1">
      <c r="A24" s="38" t="s">
        <v>28</v>
      </c>
      <c r="B24" s="2" t="s">
        <v>11</v>
      </c>
      <c r="C24" s="3">
        <v>0</v>
      </c>
      <c r="D24" s="6">
        <v>2.4900000000000002</v>
      </c>
      <c r="E24" s="6">
        <v>2.86</v>
      </c>
      <c r="F24" s="6">
        <v>2.76</v>
      </c>
      <c r="G24" s="6">
        <v>2.35</v>
      </c>
      <c r="H24" s="6">
        <v>1.56</v>
      </c>
      <c r="I24" s="6">
        <v>1.33</v>
      </c>
      <c r="J24" s="3">
        <v>4</v>
      </c>
    </row>
    <row r="25" spans="1:10" ht="20.100000000000001" customHeight="1" thickBot="1">
      <c r="A25" s="38" t="s">
        <v>29</v>
      </c>
      <c r="B25" s="2" t="s">
        <v>22</v>
      </c>
      <c r="C25" s="3">
        <v>0</v>
      </c>
      <c r="D25" s="4">
        <v>60.703200000000002</v>
      </c>
      <c r="E25" s="4">
        <f>D25*1.15</f>
        <v>69.808679999999995</v>
      </c>
      <c r="F25" s="4">
        <v>76.402500000000003</v>
      </c>
      <c r="G25" s="4">
        <f>F25*0.85</f>
        <v>64.942125000000004</v>
      </c>
      <c r="H25" s="4">
        <v>71.212599999999995</v>
      </c>
      <c r="I25" s="4">
        <f>H25*0.85</f>
        <v>60.530709999999992</v>
      </c>
      <c r="J25" s="3">
        <v>4</v>
      </c>
    </row>
    <row r="26" spans="1:10" ht="20.100000000000001" customHeight="1" thickBot="1">
      <c r="A26" s="37" t="s">
        <v>30</v>
      </c>
      <c r="B26" s="2" t="s">
        <v>22</v>
      </c>
      <c r="C26" s="3">
        <v>0</v>
      </c>
      <c r="D26" s="4">
        <v>21.83</v>
      </c>
      <c r="E26" s="4">
        <v>25.1</v>
      </c>
      <c r="F26" s="4">
        <v>17.63</v>
      </c>
      <c r="G26" s="4">
        <v>14.99</v>
      </c>
      <c r="H26" s="4">
        <v>18.47</v>
      </c>
      <c r="I26" s="4">
        <v>15.7</v>
      </c>
      <c r="J26" s="3">
        <v>4</v>
      </c>
    </row>
    <row r="27" spans="1:10" ht="20.100000000000001" customHeight="1" thickBot="1">
      <c r="A27" s="37" t="s">
        <v>31</v>
      </c>
      <c r="B27" s="2" t="s">
        <v>22</v>
      </c>
      <c r="C27" s="3">
        <v>0</v>
      </c>
      <c r="D27" s="4">
        <v>196.05</v>
      </c>
      <c r="E27" s="4">
        <v>225.46</v>
      </c>
      <c r="F27" s="4">
        <v>169.22</v>
      </c>
      <c r="G27" s="4">
        <v>143.84</v>
      </c>
      <c r="H27" s="4">
        <v>176.53</v>
      </c>
      <c r="I27" s="4">
        <v>150.05000000000001</v>
      </c>
      <c r="J27" s="3">
        <v>4</v>
      </c>
    </row>
    <row r="28" spans="1:10" ht="20.100000000000001" customHeight="1" thickBot="1">
      <c r="A28" s="37" t="s">
        <v>32</v>
      </c>
      <c r="B28" s="2" t="s">
        <v>22</v>
      </c>
      <c r="C28" s="3">
        <v>0</v>
      </c>
      <c r="D28" s="4">
        <v>326.75</v>
      </c>
      <c r="E28" s="4">
        <v>375.76</v>
      </c>
      <c r="F28" s="4">
        <v>218.35</v>
      </c>
      <c r="G28" s="4">
        <v>185.6</v>
      </c>
      <c r="H28" s="4">
        <v>229.73</v>
      </c>
      <c r="I28" s="4">
        <v>195.27</v>
      </c>
      <c r="J28" s="3">
        <v>4</v>
      </c>
    </row>
    <row r="29" spans="1:10" ht="20.100000000000001" customHeight="1" thickBot="1">
      <c r="A29" s="37" t="s">
        <v>33</v>
      </c>
      <c r="B29" s="2" t="s">
        <v>22</v>
      </c>
      <c r="C29" s="3">
        <v>0</v>
      </c>
      <c r="D29" s="6">
        <v>3.76</v>
      </c>
      <c r="E29" s="6">
        <v>4.32</v>
      </c>
      <c r="F29" s="6">
        <v>4.54</v>
      </c>
      <c r="G29" s="6">
        <v>3.86</v>
      </c>
      <c r="H29" s="6">
        <v>4.75</v>
      </c>
      <c r="I29" s="6">
        <v>4.04</v>
      </c>
      <c r="J29" s="3">
        <v>4</v>
      </c>
    </row>
    <row r="30" spans="1:10" ht="20.100000000000001" customHeight="1" thickBot="1">
      <c r="A30" s="37" t="s">
        <v>34</v>
      </c>
      <c r="B30" s="2" t="s">
        <v>35</v>
      </c>
      <c r="C30" s="3">
        <v>0</v>
      </c>
      <c r="D30" s="4">
        <v>24.1</v>
      </c>
      <c r="E30" s="4">
        <v>27.72</v>
      </c>
      <c r="F30" s="4">
        <v>26.49</v>
      </c>
      <c r="G30" s="4">
        <v>22.52</v>
      </c>
      <c r="H30" s="4">
        <v>34.42</v>
      </c>
      <c r="I30" s="4">
        <v>29.26</v>
      </c>
      <c r="J30" s="3">
        <v>4</v>
      </c>
    </row>
    <row r="31" spans="1:10" ht="20.100000000000001" customHeight="1" thickBot="1">
      <c r="A31" s="37" t="s">
        <v>36</v>
      </c>
      <c r="B31" s="2" t="s">
        <v>22</v>
      </c>
      <c r="C31" s="3">
        <v>0</v>
      </c>
      <c r="D31" s="2">
        <v>0.09</v>
      </c>
      <c r="E31" s="2">
        <v>0.1</v>
      </c>
      <c r="F31" s="2">
        <v>7.0000000000000007E-2</v>
      </c>
      <c r="G31" s="2">
        <v>0.06</v>
      </c>
      <c r="H31" s="2">
        <v>7.0000000000000007E-2</v>
      </c>
      <c r="I31" s="2">
        <v>0.06</v>
      </c>
      <c r="J31" s="3">
        <v>4</v>
      </c>
    </row>
    <row r="32" spans="1:10" ht="20.100000000000001" customHeight="1" thickBot="1">
      <c r="A32" s="37" t="s">
        <v>37</v>
      </c>
      <c r="B32" s="2" t="s">
        <v>22</v>
      </c>
      <c r="C32" s="3">
        <v>0</v>
      </c>
      <c r="D32" s="2">
        <v>0.11</v>
      </c>
      <c r="E32" s="2">
        <v>0.13</v>
      </c>
      <c r="F32" s="2">
        <v>0.13</v>
      </c>
      <c r="G32" s="2">
        <v>0.11</v>
      </c>
      <c r="H32" s="2">
        <v>0.15</v>
      </c>
      <c r="I32" s="2">
        <v>0.13</v>
      </c>
      <c r="J32" s="3">
        <v>4</v>
      </c>
    </row>
    <row r="33" spans="1:10" ht="20.100000000000001" customHeight="1" thickBot="1">
      <c r="A33" s="37" t="s">
        <v>38</v>
      </c>
      <c r="B33" s="2" t="s">
        <v>22</v>
      </c>
      <c r="C33" s="3">
        <v>0</v>
      </c>
      <c r="D33" s="6">
        <v>6.11</v>
      </c>
      <c r="E33" s="6">
        <v>7.03</v>
      </c>
      <c r="F33" s="6">
        <v>4.4800000000000004</v>
      </c>
      <c r="G33" s="6">
        <v>3.81</v>
      </c>
      <c r="H33" s="6">
        <v>4.71</v>
      </c>
      <c r="I33" s="6">
        <v>4</v>
      </c>
      <c r="J33" s="3">
        <v>4</v>
      </c>
    </row>
    <row r="34" spans="1:10" ht="20.100000000000001" customHeight="1" thickBot="1">
      <c r="A34" s="37" t="s">
        <v>39</v>
      </c>
      <c r="B34" s="2" t="s">
        <v>22</v>
      </c>
      <c r="C34" s="3">
        <v>0</v>
      </c>
      <c r="D34" s="2">
        <v>0.59</v>
      </c>
      <c r="E34" s="2">
        <v>0.68</v>
      </c>
      <c r="F34" s="2">
        <v>0.52</v>
      </c>
      <c r="G34" s="2">
        <v>0.44</v>
      </c>
      <c r="H34" s="2">
        <v>0.68</v>
      </c>
      <c r="I34" s="2">
        <v>0.57999999999999996</v>
      </c>
      <c r="J34" s="3">
        <v>4</v>
      </c>
    </row>
    <row r="35" spans="1:10" ht="20.100000000000001" customHeight="1" thickBot="1">
      <c r="A35" s="37" t="s">
        <v>40</v>
      </c>
      <c r="B35" s="2" t="s">
        <v>22</v>
      </c>
      <c r="C35" s="3">
        <v>0</v>
      </c>
      <c r="D35" s="2">
        <v>0.62</v>
      </c>
      <c r="E35" s="2">
        <v>0.71</v>
      </c>
      <c r="F35" s="2">
        <v>0.35</v>
      </c>
      <c r="G35" s="2">
        <v>0.3</v>
      </c>
      <c r="H35" s="2">
        <v>0.36</v>
      </c>
      <c r="I35" s="2">
        <v>0.31</v>
      </c>
      <c r="J35" s="3">
        <v>4</v>
      </c>
    </row>
    <row r="36" spans="1:10" ht="20.100000000000001" customHeight="1" thickBot="1">
      <c r="A36" s="37" t="s">
        <v>41</v>
      </c>
      <c r="B36" s="2" t="s">
        <v>35</v>
      </c>
      <c r="C36" s="3">
        <v>0</v>
      </c>
      <c r="D36" s="6">
        <v>1.24</v>
      </c>
      <c r="E36" s="6">
        <v>1.43</v>
      </c>
      <c r="F36" s="6">
        <v>1.36</v>
      </c>
      <c r="G36" s="6">
        <v>1.1599999999999999</v>
      </c>
      <c r="H36" s="6">
        <v>1.41</v>
      </c>
      <c r="I36" s="6">
        <v>1.2</v>
      </c>
      <c r="J36" s="3">
        <v>4</v>
      </c>
    </row>
    <row r="37" spans="1:10" ht="27.75" customHeight="1">
      <c r="A37" s="215" t="s">
        <v>225</v>
      </c>
      <c r="B37" s="215"/>
      <c r="C37" s="215"/>
      <c r="D37" s="215"/>
      <c r="E37" s="215"/>
      <c r="F37" s="215"/>
      <c r="G37" s="215"/>
      <c r="H37" s="215"/>
      <c r="I37" s="215"/>
      <c r="J37" s="215"/>
    </row>
    <row r="38" spans="1:10" ht="16.5" customHeight="1">
      <c r="A38" s="216" t="s">
        <v>224</v>
      </c>
      <c r="B38" s="216"/>
      <c r="C38" s="216"/>
      <c r="D38" s="216"/>
      <c r="E38" s="216"/>
      <c r="F38" s="216"/>
      <c r="G38" s="216"/>
      <c r="H38" s="216"/>
      <c r="I38" s="216"/>
      <c r="J38" s="216"/>
    </row>
    <row r="39" spans="1:10" ht="16.2" thickBot="1">
      <c r="A39" s="39"/>
    </row>
    <row r="40" spans="1:10" s="18" customFormat="1" ht="20.100000000000001" customHeight="1">
      <c r="A40" s="194" t="s">
        <v>90</v>
      </c>
      <c r="B40" s="195"/>
      <c r="C40" s="195"/>
      <c r="D40" s="195"/>
      <c r="E40" s="195"/>
      <c r="F40" s="195"/>
      <c r="G40" s="195"/>
      <c r="H40" s="195"/>
      <c r="I40" s="195"/>
      <c r="J40" s="196"/>
    </row>
    <row r="41" spans="1:10" s="18" customFormat="1" ht="20.100000000000001" customHeight="1">
      <c r="A41" s="197" t="s">
        <v>58</v>
      </c>
      <c r="B41" s="198"/>
      <c r="C41" s="198"/>
      <c r="D41" s="198"/>
      <c r="E41" s="198"/>
      <c r="F41" s="198"/>
      <c r="G41" s="198"/>
      <c r="H41" s="198"/>
      <c r="I41" s="198"/>
      <c r="J41" s="199"/>
    </row>
    <row r="42" spans="1:10" s="18" customFormat="1" ht="33.75" customHeight="1">
      <c r="A42" s="197" t="s">
        <v>59</v>
      </c>
      <c r="B42" s="198"/>
      <c r="C42" s="198"/>
      <c r="D42" s="198"/>
      <c r="E42" s="198"/>
      <c r="F42" s="198"/>
      <c r="G42" s="198"/>
      <c r="H42" s="198"/>
      <c r="I42" s="198"/>
      <c r="J42" s="199"/>
    </row>
    <row r="43" spans="1:10" s="18" customFormat="1" ht="20.100000000000001" customHeight="1" thickBot="1">
      <c r="A43" s="200" t="s">
        <v>45</v>
      </c>
      <c r="B43" s="201"/>
      <c r="C43" s="201"/>
      <c r="D43" s="201"/>
      <c r="E43" s="201"/>
      <c r="F43" s="201"/>
      <c r="G43" s="201"/>
      <c r="H43" s="201"/>
      <c r="I43" s="201"/>
      <c r="J43" s="217"/>
    </row>
    <row r="44" spans="1:10" ht="30" customHeight="1" thickBot="1">
      <c r="A44" s="20" t="s">
        <v>0</v>
      </c>
      <c r="B44" s="21" t="s">
        <v>1</v>
      </c>
      <c r="C44" s="20" t="s">
        <v>223</v>
      </c>
      <c r="D44" s="208" t="s">
        <v>2</v>
      </c>
      <c r="E44" s="209"/>
      <c r="F44" s="209"/>
      <c r="G44" s="210"/>
      <c r="H44" s="208" t="s">
        <v>3</v>
      </c>
      <c r="I44" s="210"/>
      <c r="J44" s="22" t="s">
        <v>51</v>
      </c>
    </row>
    <row r="45" spans="1:10" ht="18" customHeight="1">
      <c r="A45" s="219"/>
      <c r="B45" s="213"/>
      <c r="C45" s="202"/>
      <c r="D45" s="204" t="s">
        <v>4</v>
      </c>
      <c r="E45" s="205"/>
      <c r="F45" s="204" t="s">
        <v>5</v>
      </c>
      <c r="G45" s="205"/>
      <c r="H45" s="204" t="s">
        <v>5</v>
      </c>
      <c r="I45" s="205"/>
      <c r="J45" s="218"/>
    </row>
    <row r="46" spans="1:10" ht="18" customHeight="1" thickBot="1">
      <c r="A46" s="220"/>
      <c r="B46" s="214"/>
      <c r="C46" s="203"/>
      <c r="D46" s="206"/>
      <c r="E46" s="207"/>
      <c r="F46" s="206" t="s">
        <v>43</v>
      </c>
      <c r="G46" s="207"/>
      <c r="H46" s="206" t="s">
        <v>43</v>
      </c>
      <c r="I46" s="207"/>
      <c r="J46" s="212"/>
    </row>
    <row r="47" spans="1:10" ht="18" customHeight="1" thickBot="1">
      <c r="A47" s="36"/>
      <c r="B47" s="25"/>
      <c r="C47" s="26"/>
      <c r="D47" s="26" t="s">
        <v>7</v>
      </c>
      <c r="E47" s="26" t="s">
        <v>8</v>
      </c>
      <c r="F47" s="26" t="s">
        <v>7</v>
      </c>
      <c r="G47" s="26" t="s">
        <v>9</v>
      </c>
      <c r="H47" s="26" t="s">
        <v>7</v>
      </c>
      <c r="I47" s="26" t="s">
        <v>9</v>
      </c>
      <c r="J47" s="27"/>
    </row>
    <row r="48" spans="1:10" ht="20.100000000000001" customHeight="1" thickTop="1" thickBot="1">
      <c r="A48" s="10" t="s">
        <v>10</v>
      </c>
      <c r="B48" s="7" t="s">
        <v>11</v>
      </c>
      <c r="C48" s="8">
        <v>10</v>
      </c>
      <c r="D48" s="9">
        <v>71.400000000000006</v>
      </c>
      <c r="E48" s="9">
        <v>82.11</v>
      </c>
      <c r="F48" s="9">
        <v>63.8</v>
      </c>
      <c r="G48" s="9">
        <v>54.23</v>
      </c>
      <c r="H48" s="9">
        <v>65.62</v>
      </c>
      <c r="I48" s="9">
        <v>55.78</v>
      </c>
      <c r="J48" s="8">
        <v>1</v>
      </c>
    </row>
    <row r="49" spans="1:10" ht="20.100000000000001" customHeight="1" thickBot="1">
      <c r="A49" s="11" t="s">
        <v>12</v>
      </c>
      <c r="B49" s="2" t="s">
        <v>13</v>
      </c>
      <c r="C49" s="3">
        <v>0</v>
      </c>
      <c r="D49" s="4">
        <v>155.83000000000001</v>
      </c>
      <c r="E49" s="4">
        <v>179.2</v>
      </c>
      <c r="F49" s="4">
        <v>195.58</v>
      </c>
      <c r="G49" s="4">
        <v>166.24</v>
      </c>
      <c r="H49" s="4">
        <v>176.07</v>
      </c>
      <c r="I49" s="4">
        <v>149.66</v>
      </c>
      <c r="J49" s="3">
        <v>4</v>
      </c>
    </row>
    <row r="50" spans="1:10" ht="20.100000000000001" customHeight="1" thickBot="1">
      <c r="A50" s="11" t="s">
        <v>14</v>
      </c>
      <c r="B50" s="2" t="s">
        <v>13</v>
      </c>
      <c r="C50" s="3">
        <v>0</v>
      </c>
      <c r="D50" s="4">
        <f t="shared" ref="D50:I50" si="1">D52*9</f>
        <v>69.570000000000007</v>
      </c>
      <c r="E50" s="4">
        <f t="shared" si="1"/>
        <v>80.010000000000005</v>
      </c>
      <c r="F50" s="4">
        <f t="shared" si="1"/>
        <v>80.100000000000009</v>
      </c>
      <c r="G50" s="4">
        <f t="shared" si="1"/>
        <v>68.13</v>
      </c>
      <c r="H50" s="4">
        <f t="shared" si="1"/>
        <v>57.78</v>
      </c>
      <c r="I50" s="4">
        <f t="shared" si="1"/>
        <v>49.14</v>
      </c>
      <c r="J50" s="3">
        <v>4</v>
      </c>
    </row>
    <row r="51" spans="1:10" ht="20.100000000000001" customHeight="1" thickBot="1">
      <c r="A51" s="11" t="s">
        <v>15</v>
      </c>
      <c r="B51" s="2" t="s">
        <v>11</v>
      </c>
      <c r="C51" s="3">
        <v>10</v>
      </c>
      <c r="D51" s="4">
        <v>20.16</v>
      </c>
      <c r="E51" s="4">
        <v>23.18</v>
      </c>
      <c r="F51" s="4">
        <v>27.01</v>
      </c>
      <c r="G51" s="4">
        <v>22.96</v>
      </c>
      <c r="H51" s="4">
        <v>27.68</v>
      </c>
      <c r="I51" s="4">
        <v>23.53</v>
      </c>
      <c r="J51" s="3">
        <v>1</v>
      </c>
    </row>
    <row r="52" spans="1:10" ht="20.100000000000001" customHeight="1" thickBot="1">
      <c r="A52" s="11" t="s">
        <v>16</v>
      </c>
      <c r="B52" s="2" t="s">
        <v>11</v>
      </c>
      <c r="C52" s="3">
        <v>10</v>
      </c>
      <c r="D52" s="4">
        <v>7.73</v>
      </c>
      <c r="E52" s="4">
        <v>8.89</v>
      </c>
      <c r="F52" s="4">
        <v>8.9</v>
      </c>
      <c r="G52" s="4">
        <v>7.57</v>
      </c>
      <c r="H52" s="4">
        <v>6.42</v>
      </c>
      <c r="I52" s="4">
        <v>5.46</v>
      </c>
      <c r="J52" s="3">
        <v>1</v>
      </c>
    </row>
    <row r="53" spans="1:10" ht="20.100000000000001" customHeight="1" thickBot="1">
      <c r="A53" s="11" t="s">
        <v>17</v>
      </c>
      <c r="B53" s="2" t="s">
        <v>11</v>
      </c>
      <c r="C53" s="3">
        <v>10</v>
      </c>
      <c r="D53" s="5">
        <v>0.99</v>
      </c>
      <c r="E53" s="5">
        <v>1.1399999999999999</v>
      </c>
      <c r="F53" s="5">
        <v>1.1000000000000001</v>
      </c>
      <c r="G53" s="5">
        <v>0.94</v>
      </c>
      <c r="H53" s="5">
        <v>1.1200000000000001</v>
      </c>
      <c r="I53" s="5">
        <v>0.95</v>
      </c>
      <c r="J53" s="3">
        <v>1</v>
      </c>
    </row>
    <row r="54" spans="1:10" ht="20.100000000000001" customHeight="1" thickBot="1">
      <c r="A54" s="11" t="s">
        <v>18</v>
      </c>
      <c r="B54" s="2" t="s">
        <v>11</v>
      </c>
      <c r="C54" s="3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3">
        <v>7</v>
      </c>
    </row>
    <row r="55" spans="1:10" ht="20.100000000000001" customHeight="1" thickBot="1">
      <c r="A55" s="11" t="s">
        <v>19</v>
      </c>
      <c r="B55" s="2" t="s">
        <v>11</v>
      </c>
      <c r="C55" s="3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3">
        <v>7</v>
      </c>
    </row>
    <row r="56" spans="1:10" ht="20.100000000000001" customHeight="1" thickBot="1">
      <c r="A56" s="11" t="s">
        <v>20</v>
      </c>
      <c r="B56" s="2" t="s">
        <v>11</v>
      </c>
      <c r="C56" s="3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3">
        <v>7</v>
      </c>
    </row>
    <row r="57" spans="1:10" ht="20.100000000000001" customHeight="1" thickBot="1">
      <c r="A57" s="11" t="s">
        <v>21</v>
      </c>
      <c r="B57" s="2" t="s">
        <v>22</v>
      </c>
      <c r="C57" s="3">
        <v>0</v>
      </c>
      <c r="D57" s="6">
        <v>15.14</v>
      </c>
      <c r="E57" s="6">
        <v>17.41</v>
      </c>
      <c r="F57" s="6">
        <v>5.82</v>
      </c>
      <c r="G57" s="6">
        <v>4.95</v>
      </c>
      <c r="H57" s="6">
        <v>5.71</v>
      </c>
      <c r="I57" s="6">
        <v>4.8499999999999996</v>
      </c>
      <c r="J57" s="3">
        <v>4</v>
      </c>
    </row>
    <row r="58" spans="1:10" ht="20.100000000000001" customHeight="1" thickBot="1">
      <c r="A58" s="11" t="s">
        <v>23</v>
      </c>
      <c r="B58" s="2" t="s">
        <v>22</v>
      </c>
      <c r="C58" s="3">
        <v>0</v>
      </c>
      <c r="D58" s="6">
        <v>1.78</v>
      </c>
      <c r="E58" s="6">
        <v>2.0499999999999998</v>
      </c>
      <c r="F58" s="6">
        <v>2.2200000000000002</v>
      </c>
      <c r="G58" s="6">
        <v>1.89</v>
      </c>
      <c r="H58" s="6">
        <v>2.4300000000000002</v>
      </c>
      <c r="I58" s="6">
        <v>2.0699999999999998</v>
      </c>
      <c r="J58" s="3">
        <v>4</v>
      </c>
    </row>
    <row r="59" spans="1:10" ht="20.100000000000001" customHeight="1" thickBot="1">
      <c r="A59" s="11" t="s">
        <v>24</v>
      </c>
      <c r="B59" s="2" t="s">
        <v>22</v>
      </c>
      <c r="C59" s="3">
        <v>0</v>
      </c>
      <c r="D59" s="4">
        <v>51.26</v>
      </c>
      <c r="E59" s="4">
        <v>58.95</v>
      </c>
      <c r="F59" s="4">
        <v>34.86</v>
      </c>
      <c r="G59" s="4">
        <v>29.63</v>
      </c>
      <c r="H59" s="4">
        <v>36.1</v>
      </c>
      <c r="I59" s="4">
        <v>30.69</v>
      </c>
      <c r="J59" s="3">
        <v>4</v>
      </c>
    </row>
    <row r="60" spans="1:10" ht="20.100000000000001" customHeight="1" thickBot="1">
      <c r="A60" s="11" t="s">
        <v>25</v>
      </c>
      <c r="B60" s="2" t="s">
        <v>22</v>
      </c>
      <c r="C60" s="3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3">
        <v>7</v>
      </c>
    </row>
    <row r="61" spans="1:10" ht="20.100000000000001" customHeight="1" thickBot="1">
      <c r="A61" s="11" t="s">
        <v>26</v>
      </c>
      <c r="B61" s="2" t="s">
        <v>27</v>
      </c>
      <c r="C61" s="3">
        <v>1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3">
        <v>1</v>
      </c>
    </row>
    <row r="62" spans="1:10" ht="20.100000000000001" customHeight="1" thickBot="1">
      <c r="A62" s="11" t="s">
        <v>28</v>
      </c>
      <c r="B62" s="2" t="s">
        <v>11</v>
      </c>
      <c r="C62" s="3">
        <v>0</v>
      </c>
      <c r="D62" s="6">
        <v>3.07</v>
      </c>
      <c r="E62" s="6">
        <v>3.53</v>
      </c>
      <c r="F62" s="6">
        <v>3.26</v>
      </c>
      <c r="G62" s="6">
        <v>2.77</v>
      </c>
      <c r="H62" s="6">
        <v>2.29</v>
      </c>
      <c r="I62" s="6">
        <v>1.95</v>
      </c>
      <c r="J62" s="3">
        <v>4</v>
      </c>
    </row>
    <row r="63" spans="1:10" ht="20.100000000000001" customHeight="1" thickBot="1">
      <c r="A63" s="11" t="s">
        <v>29</v>
      </c>
      <c r="B63" s="2" t="s">
        <v>22</v>
      </c>
      <c r="C63" s="3">
        <v>0</v>
      </c>
      <c r="D63" s="4">
        <v>63.416400000000003</v>
      </c>
      <c r="E63" s="4">
        <f>D63*1.15</f>
        <v>72.92886</v>
      </c>
      <c r="F63" s="4">
        <v>80.249200000000002</v>
      </c>
      <c r="G63" s="4">
        <f>F63*0.85</f>
        <v>68.211820000000003</v>
      </c>
      <c r="H63" s="4">
        <v>76.214299999999994</v>
      </c>
      <c r="I63" s="4">
        <f>H63*0.85</f>
        <v>64.782154999999989</v>
      </c>
      <c r="J63" s="3">
        <v>4</v>
      </c>
    </row>
    <row r="64" spans="1:10" ht="20.100000000000001" customHeight="1" thickBot="1">
      <c r="A64" s="12" t="s">
        <v>30</v>
      </c>
      <c r="B64" s="2" t="s">
        <v>22</v>
      </c>
      <c r="C64" s="3">
        <v>0</v>
      </c>
      <c r="D64" s="4">
        <v>21.44</v>
      </c>
      <c r="E64" s="4">
        <v>24.66</v>
      </c>
      <c r="F64" s="4">
        <v>17.22</v>
      </c>
      <c r="G64" s="4">
        <v>14.64</v>
      </c>
      <c r="H64" s="4">
        <v>18.579999999999998</v>
      </c>
      <c r="I64" s="4">
        <v>15.79</v>
      </c>
      <c r="J64" s="3">
        <v>4</v>
      </c>
    </row>
    <row r="65" spans="1:10" ht="20.100000000000001" customHeight="1" thickBot="1">
      <c r="A65" s="12" t="s">
        <v>31</v>
      </c>
      <c r="B65" s="2" t="s">
        <v>22</v>
      </c>
      <c r="C65" s="3">
        <v>0</v>
      </c>
      <c r="D65" s="4">
        <v>191.03</v>
      </c>
      <c r="E65" s="4">
        <v>219.68</v>
      </c>
      <c r="F65" s="4">
        <v>163.66</v>
      </c>
      <c r="G65" s="4">
        <v>139.11000000000001</v>
      </c>
      <c r="H65" s="4">
        <v>174.2</v>
      </c>
      <c r="I65" s="4">
        <v>148.07</v>
      </c>
      <c r="J65" s="3">
        <v>4</v>
      </c>
    </row>
    <row r="66" spans="1:10" ht="20.100000000000001" customHeight="1" thickBot="1">
      <c r="A66" s="12" t="s">
        <v>32</v>
      </c>
      <c r="B66" s="2" t="s">
        <v>22</v>
      </c>
      <c r="C66" s="3">
        <v>0</v>
      </c>
      <c r="D66" s="4">
        <v>309.29000000000002</v>
      </c>
      <c r="E66" s="4">
        <v>355.68</v>
      </c>
      <c r="F66" s="4">
        <v>216.29</v>
      </c>
      <c r="G66" s="4">
        <v>183.85</v>
      </c>
      <c r="H66" s="4">
        <v>225.07</v>
      </c>
      <c r="I66" s="4">
        <v>191.31</v>
      </c>
      <c r="J66" s="3">
        <v>4</v>
      </c>
    </row>
    <row r="67" spans="1:10" ht="20.100000000000001" customHeight="1" thickBot="1">
      <c r="A67" s="12" t="s">
        <v>33</v>
      </c>
      <c r="B67" s="2" t="s">
        <v>22</v>
      </c>
      <c r="C67" s="3">
        <v>0</v>
      </c>
      <c r="D67" s="6">
        <v>3.68</v>
      </c>
      <c r="E67" s="6">
        <v>4.2300000000000004</v>
      </c>
      <c r="F67" s="6">
        <v>4.4400000000000004</v>
      </c>
      <c r="G67" s="6">
        <v>3.77</v>
      </c>
      <c r="H67" s="6">
        <v>4.82</v>
      </c>
      <c r="I67" s="6">
        <v>4.0999999999999996</v>
      </c>
      <c r="J67" s="3">
        <v>4</v>
      </c>
    </row>
    <row r="68" spans="1:10" ht="20.100000000000001" customHeight="1" thickBot="1">
      <c r="A68" s="12" t="s">
        <v>34</v>
      </c>
      <c r="B68" s="2" t="s">
        <v>35</v>
      </c>
      <c r="C68" s="3">
        <v>0</v>
      </c>
      <c r="D68" s="4">
        <v>24.23</v>
      </c>
      <c r="E68" s="4">
        <v>27.86</v>
      </c>
      <c r="F68" s="4">
        <v>28.3</v>
      </c>
      <c r="G68" s="4">
        <v>24.06</v>
      </c>
      <c r="H68" s="4">
        <v>31.41</v>
      </c>
      <c r="I68" s="4">
        <v>26.7</v>
      </c>
      <c r="J68" s="3">
        <v>4</v>
      </c>
    </row>
    <row r="69" spans="1:10" ht="20.100000000000001" customHeight="1" thickBot="1">
      <c r="A69" s="12" t="s">
        <v>36</v>
      </c>
      <c r="B69" s="2" t="s">
        <v>22</v>
      </c>
      <c r="C69" s="3">
        <v>0</v>
      </c>
      <c r="D69" s="2">
        <v>0.08</v>
      </c>
      <c r="E69" s="2">
        <v>0.09</v>
      </c>
      <c r="F69" s="2">
        <v>0.06</v>
      </c>
      <c r="G69" s="2">
        <v>0.05</v>
      </c>
      <c r="H69" s="2">
        <v>0.06</v>
      </c>
      <c r="I69" s="2">
        <v>0.05</v>
      </c>
      <c r="J69" s="3">
        <v>4</v>
      </c>
    </row>
    <row r="70" spans="1:10" ht="20.100000000000001" customHeight="1" thickBot="1">
      <c r="A70" s="12" t="s">
        <v>37</v>
      </c>
      <c r="B70" s="2" t="s">
        <v>22</v>
      </c>
      <c r="C70" s="3">
        <v>0</v>
      </c>
      <c r="D70" s="2">
        <v>0.14000000000000001</v>
      </c>
      <c r="E70" s="2">
        <v>0.16</v>
      </c>
      <c r="F70" s="2">
        <v>0.15</v>
      </c>
      <c r="G70" s="2">
        <v>0.13</v>
      </c>
      <c r="H70" s="2">
        <v>0.17</v>
      </c>
      <c r="I70" s="2">
        <v>0.14000000000000001</v>
      </c>
      <c r="J70" s="3">
        <v>4</v>
      </c>
    </row>
    <row r="71" spans="1:10" ht="20.100000000000001" customHeight="1" thickBot="1">
      <c r="A71" s="12" t="s">
        <v>38</v>
      </c>
      <c r="B71" s="2" t="s">
        <v>22</v>
      </c>
      <c r="C71" s="3">
        <v>0</v>
      </c>
      <c r="D71" s="6">
        <v>6.13</v>
      </c>
      <c r="E71" s="6">
        <v>7.05</v>
      </c>
      <c r="F71" s="6">
        <v>4.88</v>
      </c>
      <c r="G71" s="6">
        <v>4.1500000000000004</v>
      </c>
      <c r="H71" s="6">
        <v>5.32</v>
      </c>
      <c r="I71" s="6">
        <v>4.5199999999999996</v>
      </c>
      <c r="J71" s="3">
        <v>4</v>
      </c>
    </row>
    <row r="72" spans="1:10" ht="20.100000000000001" customHeight="1" thickBot="1">
      <c r="A72" s="12" t="s">
        <v>39</v>
      </c>
      <c r="B72" s="2" t="s">
        <v>22</v>
      </c>
      <c r="C72" s="3">
        <v>0</v>
      </c>
      <c r="D72" s="2">
        <v>0.59</v>
      </c>
      <c r="E72" s="2">
        <v>0.68</v>
      </c>
      <c r="F72" s="2">
        <v>0.53</v>
      </c>
      <c r="G72" s="2">
        <v>0.45</v>
      </c>
      <c r="H72" s="2">
        <v>0.54</v>
      </c>
      <c r="I72" s="2">
        <v>0.46</v>
      </c>
      <c r="J72" s="3">
        <v>4</v>
      </c>
    </row>
    <row r="73" spans="1:10" ht="20.100000000000001" customHeight="1" thickBot="1">
      <c r="A73" s="12" t="s">
        <v>40</v>
      </c>
      <c r="B73" s="2" t="s">
        <v>22</v>
      </c>
      <c r="C73" s="3">
        <v>0</v>
      </c>
      <c r="D73" s="2">
        <v>0.6</v>
      </c>
      <c r="E73" s="2">
        <v>0.69</v>
      </c>
      <c r="F73" s="2">
        <v>0.36</v>
      </c>
      <c r="G73" s="2">
        <v>0.31</v>
      </c>
      <c r="H73" s="2">
        <v>0.39</v>
      </c>
      <c r="I73" s="2">
        <v>0.33</v>
      </c>
      <c r="J73" s="3">
        <v>4</v>
      </c>
    </row>
    <row r="74" spans="1:10" ht="20.100000000000001" customHeight="1" thickBot="1">
      <c r="A74" s="12" t="s">
        <v>41</v>
      </c>
      <c r="B74" s="2" t="s">
        <v>35</v>
      </c>
      <c r="C74" s="3">
        <v>0</v>
      </c>
      <c r="D74" s="6">
        <v>1.71</v>
      </c>
      <c r="E74" s="6">
        <v>1.97</v>
      </c>
      <c r="F74" s="6">
        <v>1.62</v>
      </c>
      <c r="G74" s="6">
        <v>1.38</v>
      </c>
      <c r="H74" s="6">
        <v>1.63</v>
      </c>
      <c r="I74" s="6">
        <v>1.39</v>
      </c>
      <c r="J74" s="3">
        <v>4</v>
      </c>
    </row>
    <row r="75" spans="1:10" ht="25.5" customHeight="1">
      <c r="A75" s="215" t="s">
        <v>225</v>
      </c>
      <c r="B75" s="215"/>
      <c r="C75" s="215"/>
      <c r="D75" s="215"/>
      <c r="E75" s="215"/>
      <c r="F75" s="215"/>
      <c r="G75" s="215"/>
      <c r="H75" s="215"/>
      <c r="I75" s="215"/>
      <c r="J75" s="215"/>
    </row>
    <row r="76" spans="1:10" ht="18" customHeight="1">
      <c r="A76" s="216" t="s">
        <v>224</v>
      </c>
      <c r="B76" s="216"/>
      <c r="C76" s="216"/>
      <c r="D76" s="216"/>
      <c r="E76" s="216"/>
      <c r="F76" s="216"/>
      <c r="G76" s="216"/>
      <c r="H76" s="216"/>
      <c r="I76" s="216"/>
      <c r="J76" s="216"/>
    </row>
  </sheetData>
  <mergeCells count="34">
    <mergeCell ref="A38:J38"/>
    <mergeCell ref="A75:J75"/>
    <mergeCell ref="A76:J76"/>
    <mergeCell ref="D44:G44"/>
    <mergeCell ref="H44:I44"/>
    <mergeCell ref="F45:G45"/>
    <mergeCell ref="H45:I45"/>
    <mergeCell ref="A45:A46"/>
    <mergeCell ref="B45:B46"/>
    <mergeCell ref="C45:C46"/>
    <mergeCell ref="D45:E46"/>
    <mergeCell ref="A43:J43"/>
    <mergeCell ref="B7:B8"/>
    <mergeCell ref="C7:C8"/>
    <mergeCell ref="J45:J46"/>
    <mergeCell ref="F46:G46"/>
    <mergeCell ref="H46:I46"/>
    <mergeCell ref="D7:E8"/>
    <mergeCell ref="A40:J40"/>
    <mergeCell ref="A41:J41"/>
    <mergeCell ref="A42:J42"/>
    <mergeCell ref="A7:A8"/>
    <mergeCell ref="F7:G7"/>
    <mergeCell ref="H7:I7"/>
    <mergeCell ref="J7:J8"/>
    <mergeCell ref="F8:G8"/>
    <mergeCell ref="H8:I8"/>
    <mergeCell ref="A37:J37"/>
    <mergeCell ref="A2:J2"/>
    <mergeCell ref="A3:J3"/>
    <mergeCell ref="A4:J4"/>
    <mergeCell ref="D6:G6"/>
    <mergeCell ref="H6:I6"/>
    <mergeCell ref="A5:J5"/>
  </mergeCells>
  <phoneticPr fontId="11" type="noConversion"/>
  <pageMargins left="0.35" right="0.25" top="0.3" bottom="0.25" header="0.25" footer="0.5"/>
  <pageSetup scale="96" firstPageNumber="11" fitToHeight="2" orientation="portrait" useFirstPageNumber="1" r:id="rId1"/>
  <headerFooter alignWithMargins="0">
    <oddFooter>&amp;R&amp;P</oddFooter>
  </headerFooter>
  <rowBreaks count="1" manualBreakCount="1">
    <brk id="3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J76"/>
  <sheetViews>
    <sheetView view="pageLayout" workbookViewId="0">
      <selection activeCell="A2" sqref="A2:J2"/>
    </sheetView>
  </sheetViews>
  <sheetFormatPr defaultColWidth="9.109375" defaultRowHeight="20.100000000000001" customHeight="1"/>
  <cols>
    <col min="1" max="1" width="24.44140625" style="18" customWidth="1"/>
    <col min="2" max="16384" width="9.109375" style="18"/>
  </cols>
  <sheetData>
    <row r="1" spans="1:10" ht="13.5" customHeight="1" thickBot="1"/>
    <row r="2" spans="1:10" ht="20.100000000000001" customHeight="1">
      <c r="A2" s="194" t="s">
        <v>93</v>
      </c>
      <c r="B2" s="195"/>
      <c r="C2" s="195"/>
      <c r="D2" s="195"/>
      <c r="E2" s="195"/>
      <c r="F2" s="195"/>
      <c r="G2" s="195"/>
      <c r="H2" s="195"/>
      <c r="I2" s="195"/>
      <c r="J2" s="196"/>
    </row>
    <row r="3" spans="1:10" ht="20.100000000000001" customHeight="1">
      <c r="A3" s="197" t="s">
        <v>60</v>
      </c>
      <c r="B3" s="198"/>
      <c r="C3" s="198"/>
      <c r="D3" s="198"/>
      <c r="E3" s="198"/>
      <c r="F3" s="198"/>
      <c r="G3" s="198"/>
      <c r="H3" s="198"/>
      <c r="I3" s="198"/>
      <c r="J3" s="199"/>
    </row>
    <row r="4" spans="1:10" ht="31.5" customHeight="1">
      <c r="A4" s="221" t="s">
        <v>61</v>
      </c>
      <c r="B4" s="222"/>
      <c r="C4" s="222"/>
      <c r="D4" s="222"/>
      <c r="E4" s="222"/>
      <c r="F4" s="222"/>
      <c r="G4" s="222"/>
      <c r="H4" s="222"/>
      <c r="I4" s="222"/>
      <c r="J4" s="223"/>
    </row>
    <row r="5" spans="1:10" ht="20.100000000000001" customHeight="1" thickBot="1">
      <c r="A5" s="200" t="s">
        <v>42</v>
      </c>
      <c r="B5" s="201"/>
      <c r="C5" s="201"/>
      <c r="D5" s="201"/>
      <c r="E5" s="201"/>
      <c r="F5" s="201"/>
      <c r="G5" s="201"/>
      <c r="H5" s="201"/>
      <c r="I5" s="201"/>
      <c r="J5" s="217"/>
    </row>
    <row r="6" spans="1:10" ht="30" customHeight="1" thickBot="1">
      <c r="A6" s="30" t="s">
        <v>0</v>
      </c>
      <c r="B6" s="31" t="s">
        <v>1</v>
      </c>
      <c r="C6" s="20" t="s">
        <v>223</v>
      </c>
      <c r="D6" s="208" t="s">
        <v>2</v>
      </c>
      <c r="E6" s="209"/>
      <c r="F6" s="209"/>
      <c r="G6" s="210"/>
      <c r="H6" s="208" t="s">
        <v>3</v>
      </c>
      <c r="I6" s="210"/>
      <c r="J6" s="22" t="s">
        <v>51</v>
      </c>
    </row>
    <row r="7" spans="1:10" ht="20.100000000000001" customHeight="1">
      <c r="A7" s="202"/>
      <c r="B7" s="213"/>
      <c r="C7" s="202"/>
      <c r="D7" s="204" t="s">
        <v>4</v>
      </c>
      <c r="E7" s="205"/>
      <c r="F7" s="204" t="s">
        <v>5</v>
      </c>
      <c r="G7" s="205"/>
      <c r="H7" s="204" t="s">
        <v>5</v>
      </c>
      <c r="I7" s="205"/>
      <c r="J7" s="218"/>
    </row>
    <row r="8" spans="1:10" ht="20.100000000000001" customHeight="1" thickBot="1">
      <c r="A8" s="203"/>
      <c r="B8" s="214"/>
      <c r="C8" s="203"/>
      <c r="D8" s="206"/>
      <c r="E8" s="207"/>
      <c r="F8" s="206" t="s">
        <v>44</v>
      </c>
      <c r="G8" s="207"/>
      <c r="H8" s="206" t="s">
        <v>44</v>
      </c>
      <c r="I8" s="207"/>
      <c r="J8" s="212"/>
    </row>
    <row r="9" spans="1:10" ht="20.100000000000001" customHeight="1" thickBot="1">
      <c r="A9" s="24"/>
      <c r="B9" s="25"/>
      <c r="C9" s="26"/>
      <c r="D9" s="26" t="s">
        <v>7</v>
      </c>
      <c r="E9" s="26" t="s">
        <v>8</v>
      </c>
      <c r="F9" s="26" t="s">
        <v>7</v>
      </c>
      <c r="G9" s="26" t="s">
        <v>9</v>
      </c>
      <c r="H9" s="26" t="s">
        <v>7</v>
      </c>
      <c r="I9" s="26" t="s">
        <v>9</v>
      </c>
      <c r="J9" s="27"/>
    </row>
    <row r="10" spans="1:10" ht="20.100000000000001" customHeight="1" thickTop="1" thickBot="1">
      <c r="A10" s="28" t="s">
        <v>10</v>
      </c>
      <c r="B10" s="2" t="s">
        <v>11</v>
      </c>
      <c r="C10" s="3">
        <v>10</v>
      </c>
      <c r="D10" s="4">
        <v>67.319999999999993</v>
      </c>
      <c r="E10" s="4">
        <v>77.42</v>
      </c>
      <c r="F10" s="4">
        <v>59.92</v>
      </c>
      <c r="G10" s="4">
        <v>50.93</v>
      </c>
      <c r="H10" s="4">
        <v>65.47</v>
      </c>
      <c r="I10" s="4">
        <v>55.65</v>
      </c>
      <c r="J10" s="3">
        <v>1</v>
      </c>
    </row>
    <row r="11" spans="1:10" ht="20.100000000000001" customHeight="1" thickBot="1">
      <c r="A11" s="29" t="s">
        <v>12</v>
      </c>
      <c r="B11" s="2" t="s">
        <v>13</v>
      </c>
      <c r="C11" s="3">
        <v>0</v>
      </c>
      <c r="D11" s="4">
        <v>188.68</v>
      </c>
      <c r="E11" s="4">
        <v>216.98</v>
      </c>
      <c r="F11" s="4">
        <v>230.41</v>
      </c>
      <c r="G11" s="4">
        <v>195.85</v>
      </c>
      <c r="H11" s="4">
        <v>170.01</v>
      </c>
      <c r="I11" s="4">
        <v>144.51</v>
      </c>
      <c r="J11" s="3">
        <v>4</v>
      </c>
    </row>
    <row r="12" spans="1:10" ht="20.100000000000001" customHeight="1" thickBot="1">
      <c r="A12" s="29" t="s">
        <v>14</v>
      </c>
      <c r="B12" s="2" t="s">
        <v>13</v>
      </c>
      <c r="C12" s="3">
        <v>0</v>
      </c>
      <c r="D12" s="4">
        <f t="shared" ref="D12:I12" si="0">D14*9</f>
        <v>100.17</v>
      </c>
      <c r="E12" s="4">
        <f t="shared" si="0"/>
        <v>115.2</v>
      </c>
      <c r="F12" s="4">
        <f t="shared" si="0"/>
        <v>114.39000000000001</v>
      </c>
      <c r="G12" s="4">
        <f t="shared" si="0"/>
        <v>97.2</v>
      </c>
      <c r="H12" s="4">
        <f t="shared" si="0"/>
        <v>44.64</v>
      </c>
      <c r="I12" s="4">
        <f t="shared" si="0"/>
        <v>37.979999999999997</v>
      </c>
      <c r="J12" s="3">
        <v>4</v>
      </c>
    </row>
    <row r="13" spans="1:10" ht="20.100000000000001" customHeight="1" thickBot="1">
      <c r="A13" s="29" t="s">
        <v>15</v>
      </c>
      <c r="B13" s="2" t="s">
        <v>11</v>
      </c>
      <c r="C13" s="3">
        <v>10</v>
      </c>
      <c r="D13" s="4">
        <v>20.68</v>
      </c>
      <c r="E13" s="4">
        <v>23.78</v>
      </c>
      <c r="F13" s="4">
        <v>27.12</v>
      </c>
      <c r="G13" s="4">
        <v>23.05</v>
      </c>
      <c r="H13" s="4">
        <v>29.34</v>
      </c>
      <c r="I13" s="4">
        <v>24.94</v>
      </c>
      <c r="J13" s="3">
        <v>1</v>
      </c>
    </row>
    <row r="14" spans="1:10" ht="20.100000000000001" customHeight="1" thickBot="1">
      <c r="A14" s="29" t="s">
        <v>16</v>
      </c>
      <c r="B14" s="2" t="s">
        <v>11</v>
      </c>
      <c r="C14" s="3">
        <v>10</v>
      </c>
      <c r="D14" s="4">
        <v>11.13</v>
      </c>
      <c r="E14" s="4">
        <v>12.8</v>
      </c>
      <c r="F14" s="4">
        <v>12.71</v>
      </c>
      <c r="G14" s="4">
        <v>10.8</v>
      </c>
      <c r="H14" s="4">
        <v>4.96</v>
      </c>
      <c r="I14" s="4">
        <v>4.22</v>
      </c>
      <c r="J14" s="3">
        <v>1</v>
      </c>
    </row>
    <row r="15" spans="1:10" ht="20.100000000000001" customHeight="1" thickBot="1">
      <c r="A15" s="29" t="s">
        <v>17</v>
      </c>
      <c r="B15" s="2" t="s">
        <v>11</v>
      </c>
      <c r="C15" s="3">
        <v>10</v>
      </c>
      <c r="D15" s="5">
        <v>1.08</v>
      </c>
      <c r="E15" s="5">
        <v>1.24</v>
      </c>
      <c r="F15" s="5">
        <v>1.1100000000000001</v>
      </c>
      <c r="G15" s="5">
        <v>0.94</v>
      </c>
      <c r="H15" s="5">
        <v>1.2</v>
      </c>
      <c r="I15" s="5">
        <v>1.02</v>
      </c>
      <c r="J15" s="3">
        <v>1</v>
      </c>
    </row>
    <row r="16" spans="1:10" ht="20.100000000000001" customHeight="1" thickBot="1">
      <c r="A16" s="29" t="s">
        <v>18</v>
      </c>
      <c r="B16" s="2" t="s">
        <v>11</v>
      </c>
      <c r="C16" s="3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3">
        <v>7</v>
      </c>
    </row>
    <row r="17" spans="1:10" ht="20.100000000000001" customHeight="1" thickBot="1">
      <c r="A17" s="29" t="s">
        <v>19</v>
      </c>
      <c r="B17" s="2" t="s">
        <v>11</v>
      </c>
      <c r="C17" s="3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3">
        <v>7</v>
      </c>
    </row>
    <row r="18" spans="1:10" ht="20.100000000000001" customHeight="1" thickBot="1">
      <c r="A18" s="29" t="s">
        <v>20</v>
      </c>
      <c r="B18" s="2" t="s">
        <v>11</v>
      </c>
      <c r="C18" s="3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3">
        <v>7</v>
      </c>
    </row>
    <row r="19" spans="1:10" ht="20.100000000000001" customHeight="1" thickBot="1">
      <c r="A19" s="29" t="s">
        <v>21</v>
      </c>
      <c r="B19" s="2" t="s">
        <v>22</v>
      </c>
      <c r="C19" s="3">
        <v>0</v>
      </c>
      <c r="D19" s="6">
        <v>23.63</v>
      </c>
      <c r="E19" s="6">
        <v>27.17</v>
      </c>
      <c r="F19" s="6">
        <v>21.89</v>
      </c>
      <c r="G19" s="6">
        <v>18.61</v>
      </c>
      <c r="H19" s="6">
        <v>21.12</v>
      </c>
      <c r="I19" s="6">
        <v>17.95</v>
      </c>
      <c r="J19" s="3">
        <v>4</v>
      </c>
    </row>
    <row r="20" spans="1:10" ht="20.100000000000001" customHeight="1" thickBot="1">
      <c r="A20" s="29" t="s">
        <v>23</v>
      </c>
      <c r="B20" s="2" t="s">
        <v>22</v>
      </c>
      <c r="C20" s="3">
        <v>0</v>
      </c>
      <c r="D20" s="6">
        <v>1.51</v>
      </c>
      <c r="E20" s="6">
        <v>1.74</v>
      </c>
      <c r="F20" s="6">
        <v>1.66</v>
      </c>
      <c r="G20" s="6">
        <v>1.41</v>
      </c>
      <c r="H20" s="6">
        <v>1.81</v>
      </c>
      <c r="I20" s="6">
        <v>1.54</v>
      </c>
      <c r="J20" s="3">
        <v>4</v>
      </c>
    </row>
    <row r="21" spans="1:10" ht="20.100000000000001" customHeight="1" thickBot="1">
      <c r="A21" s="29" t="s">
        <v>24</v>
      </c>
      <c r="B21" s="2" t="s">
        <v>22</v>
      </c>
      <c r="C21" s="3">
        <v>0</v>
      </c>
      <c r="D21" s="4">
        <v>53.16</v>
      </c>
      <c r="E21" s="4">
        <v>61.13</v>
      </c>
      <c r="F21" s="4">
        <v>57.46</v>
      </c>
      <c r="G21" s="4">
        <v>48.84</v>
      </c>
      <c r="H21" s="4">
        <v>62.05</v>
      </c>
      <c r="I21" s="4">
        <v>52.74</v>
      </c>
      <c r="J21" s="3">
        <v>4</v>
      </c>
    </row>
    <row r="22" spans="1:10" ht="20.100000000000001" customHeight="1" thickBot="1">
      <c r="A22" s="29" t="s">
        <v>25</v>
      </c>
      <c r="B22" s="2" t="s">
        <v>22</v>
      </c>
      <c r="C22" s="3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3">
        <v>7</v>
      </c>
    </row>
    <row r="23" spans="1:10" ht="20.100000000000001" customHeight="1" thickBot="1">
      <c r="A23" s="29" t="s">
        <v>26</v>
      </c>
      <c r="B23" s="2" t="s">
        <v>27</v>
      </c>
      <c r="C23" s="3">
        <v>1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3">
        <v>1</v>
      </c>
    </row>
    <row r="24" spans="1:10" ht="20.100000000000001" customHeight="1" thickBot="1">
      <c r="A24" s="29" t="s">
        <v>28</v>
      </c>
      <c r="B24" s="2" t="s">
        <v>11</v>
      </c>
      <c r="C24" s="3">
        <v>0</v>
      </c>
      <c r="D24" s="6">
        <v>4.49</v>
      </c>
      <c r="E24" s="6">
        <v>5.16</v>
      </c>
      <c r="F24" s="6">
        <v>5</v>
      </c>
      <c r="G24" s="6">
        <v>4.25</v>
      </c>
      <c r="H24" s="6">
        <v>1.89</v>
      </c>
      <c r="I24" s="6">
        <v>1.61</v>
      </c>
      <c r="J24" s="3">
        <v>4</v>
      </c>
    </row>
    <row r="25" spans="1:10" ht="20.100000000000001" customHeight="1" thickBot="1">
      <c r="A25" s="29" t="s">
        <v>29</v>
      </c>
      <c r="B25" s="2" t="s">
        <v>22</v>
      </c>
      <c r="C25" s="3">
        <v>0</v>
      </c>
      <c r="D25" s="4">
        <v>72.462800000000001</v>
      </c>
      <c r="E25" s="4">
        <f>D25*1.15</f>
        <v>83.332219999999992</v>
      </c>
      <c r="F25" s="4">
        <v>88.867400000000004</v>
      </c>
      <c r="G25" s="4">
        <f>F25*0.85</f>
        <v>75.537289999999999</v>
      </c>
      <c r="H25" s="4">
        <v>76.549099999999996</v>
      </c>
      <c r="I25" s="4">
        <f>H25*0.85</f>
        <v>65.066734999999994</v>
      </c>
      <c r="J25" s="3">
        <v>4</v>
      </c>
    </row>
    <row r="26" spans="1:10" ht="20.100000000000001" customHeight="1" thickBot="1">
      <c r="A26" s="28" t="s">
        <v>30</v>
      </c>
      <c r="B26" s="2" t="s">
        <v>22</v>
      </c>
      <c r="C26" s="3">
        <v>0</v>
      </c>
      <c r="D26" s="4">
        <v>21.33</v>
      </c>
      <c r="E26" s="4">
        <v>24.53</v>
      </c>
      <c r="F26" s="4">
        <v>23.15</v>
      </c>
      <c r="G26" s="4">
        <v>19.68</v>
      </c>
      <c r="H26" s="4">
        <v>25.33</v>
      </c>
      <c r="I26" s="4">
        <v>21.53</v>
      </c>
      <c r="J26" s="3">
        <v>4</v>
      </c>
    </row>
    <row r="27" spans="1:10" ht="20.100000000000001" customHeight="1" thickBot="1">
      <c r="A27" s="28" t="s">
        <v>31</v>
      </c>
      <c r="B27" s="2" t="s">
        <v>22</v>
      </c>
      <c r="C27" s="3">
        <v>0</v>
      </c>
      <c r="D27" s="4">
        <v>193.68</v>
      </c>
      <c r="E27" s="4">
        <v>222.73</v>
      </c>
      <c r="F27" s="4">
        <v>216.78</v>
      </c>
      <c r="G27" s="4">
        <v>184.26</v>
      </c>
      <c r="H27" s="4">
        <v>238.28</v>
      </c>
      <c r="I27" s="4">
        <v>202.54</v>
      </c>
      <c r="J27" s="3">
        <v>4</v>
      </c>
    </row>
    <row r="28" spans="1:10" ht="20.100000000000001" customHeight="1" thickBot="1">
      <c r="A28" s="28" t="s">
        <v>32</v>
      </c>
      <c r="B28" s="2" t="s">
        <v>22</v>
      </c>
      <c r="C28" s="3">
        <v>0</v>
      </c>
      <c r="D28" s="4">
        <v>320.55</v>
      </c>
      <c r="E28" s="4">
        <v>368.63</v>
      </c>
      <c r="F28" s="4">
        <v>345.47</v>
      </c>
      <c r="G28" s="4">
        <v>293.64999999999998</v>
      </c>
      <c r="H28" s="4">
        <v>385.71</v>
      </c>
      <c r="I28" s="4">
        <v>327.85</v>
      </c>
      <c r="J28" s="3">
        <v>4</v>
      </c>
    </row>
    <row r="29" spans="1:10" ht="20.100000000000001" customHeight="1" thickBot="1">
      <c r="A29" s="28" t="s">
        <v>33</v>
      </c>
      <c r="B29" s="2" t="s">
        <v>22</v>
      </c>
      <c r="C29" s="3">
        <v>0</v>
      </c>
      <c r="D29" s="6">
        <v>3.54</v>
      </c>
      <c r="E29" s="6">
        <v>4.07</v>
      </c>
      <c r="F29" s="6">
        <v>4.93</v>
      </c>
      <c r="G29" s="6">
        <v>4.1900000000000004</v>
      </c>
      <c r="H29" s="6">
        <v>5.37</v>
      </c>
      <c r="I29" s="6">
        <v>4.5599999999999996</v>
      </c>
      <c r="J29" s="3">
        <v>4</v>
      </c>
    </row>
    <row r="30" spans="1:10" ht="20.100000000000001" customHeight="1" thickBot="1">
      <c r="A30" s="28" t="s">
        <v>34</v>
      </c>
      <c r="B30" s="2" t="s">
        <v>35</v>
      </c>
      <c r="C30" s="3">
        <v>0</v>
      </c>
      <c r="D30" s="4">
        <v>24.09</v>
      </c>
      <c r="E30" s="4">
        <v>27.7</v>
      </c>
      <c r="F30" s="4">
        <v>29.31</v>
      </c>
      <c r="G30" s="4">
        <v>24.91</v>
      </c>
      <c r="H30" s="4">
        <v>36.64</v>
      </c>
      <c r="I30" s="4">
        <v>31.14</v>
      </c>
      <c r="J30" s="3">
        <v>4</v>
      </c>
    </row>
    <row r="31" spans="1:10" ht="20.100000000000001" customHeight="1" thickBot="1">
      <c r="A31" s="28" t="s">
        <v>36</v>
      </c>
      <c r="B31" s="2" t="s">
        <v>22</v>
      </c>
      <c r="C31" s="3">
        <v>0</v>
      </c>
      <c r="D31" s="2">
        <v>7.0000000000000007E-2</v>
      </c>
      <c r="E31" s="2">
        <v>0.08</v>
      </c>
      <c r="F31" s="2">
        <v>0.08</v>
      </c>
      <c r="G31" s="2">
        <v>7.0000000000000007E-2</v>
      </c>
      <c r="H31" s="2">
        <v>0.08</v>
      </c>
      <c r="I31" s="2">
        <v>7.0000000000000007E-2</v>
      </c>
      <c r="J31" s="3">
        <v>4</v>
      </c>
    </row>
    <row r="32" spans="1:10" ht="20.100000000000001" customHeight="1" thickBot="1">
      <c r="A32" s="28" t="s">
        <v>37</v>
      </c>
      <c r="B32" s="2" t="s">
        <v>22</v>
      </c>
      <c r="C32" s="3">
        <v>0</v>
      </c>
      <c r="D32" s="2">
        <v>0.11</v>
      </c>
      <c r="E32" s="2">
        <v>0.13</v>
      </c>
      <c r="F32" s="2">
        <v>0.14000000000000001</v>
      </c>
      <c r="G32" s="2">
        <v>0.12</v>
      </c>
      <c r="H32" s="2">
        <v>0.16</v>
      </c>
      <c r="I32" s="2">
        <v>0.14000000000000001</v>
      </c>
      <c r="J32" s="3">
        <v>4</v>
      </c>
    </row>
    <row r="33" spans="1:10" ht="20.100000000000001" customHeight="1" thickBot="1">
      <c r="A33" s="28" t="s">
        <v>38</v>
      </c>
      <c r="B33" s="2" t="s">
        <v>22</v>
      </c>
      <c r="C33" s="3">
        <v>0</v>
      </c>
      <c r="D33" s="6">
        <v>5.53</v>
      </c>
      <c r="E33" s="6">
        <v>6.36</v>
      </c>
      <c r="F33" s="6">
        <v>7.08</v>
      </c>
      <c r="G33" s="6">
        <v>6.02</v>
      </c>
      <c r="H33" s="6">
        <v>8.57</v>
      </c>
      <c r="I33" s="6">
        <v>7.28</v>
      </c>
      <c r="J33" s="3">
        <v>4</v>
      </c>
    </row>
    <row r="34" spans="1:10" ht="20.100000000000001" customHeight="1" thickBot="1">
      <c r="A34" s="28" t="s">
        <v>39</v>
      </c>
      <c r="B34" s="2" t="s">
        <v>22</v>
      </c>
      <c r="C34" s="3">
        <v>0</v>
      </c>
      <c r="D34" s="2">
        <v>0.59</v>
      </c>
      <c r="E34" s="2">
        <v>0.68</v>
      </c>
      <c r="F34" s="2">
        <v>0.54</v>
      </c>
      <c r="G34" s="2">
        <v>0.46</v>
      </c>
      <c r="H34" s="2">
        <v>0.57999999999999996</v>
      </c>
      <c r="I34" s="2">
        <v>0.49</v>
      </c>
      <c r="J34" s="3">
        <v>4</v>
      </c>
    </row>
    <row r="35" spans="1:10" ht="20.100000000000001" customHeight="1" thickBot="1">
      <c r="A35" s="28" t="s">
        <v>40</v>
      </c>
      <c r="B35" s="2" t="s">
        <v>22</v>
      </c>
      <c r="C35" s="3">
        <v>0</v>
      </c>
      <c r="D35" s="2">
        <v>0.56999999999999995</v>
      </c>
      <c r="E35" s="2">
        <v>0.66</v>
      </c>
      <c r="F35" s="2">
        <v>0.59</v>
      </c>
      <c r="G35" s="2">
        <v>0.5</v>
      </c>
      <c r="H35" s="2">
        <v>0.65</v>
      </c>
      <c r="I35" s="2">
        <v>0.55000000000000004</v>
      </c>
      <c r="J35" s="3">
        <v>4</v>
      </c>
    </row>
    <row r="36" spans="1:10" ht="20.100000000000001" customHeight="1" thickBot="1">
      <c r="A36" s="28" t="s">
        <v>41</v>
      </c>
      <c r="B36" s="2" t="s">
        <v>35</v>
      </c>
      <c r="C36" s="3">
        <v>0</v>
      </c>
      <c r="D36" s="6">
        <v>0.98</v>
      </c>
      <c r="E36" s="6">
        <v>1.1299999999999999</v>
      </c>
      <c r="F36" s="6">
        <v>1.41</v>
      </c>
      <c r="G36" s="6">
        <v>1.2</v>
      </c>
      <c r="H36" s="6">
        <v>1.4</v>
      </c>
      <c r="I36" s="6">
        <v>1.19</v>
      </c>
      <c r="J36" s="3">
        <v>4</v>
      </c>
    </row>
    <row r="37" spans="1:10" ht="26.25" customHeight="1">
      <c r="A37" s="215" t="s">
        <v>225</v>
      </c>
      <c r="B37" s="215"/>
      <c r="C37" s="215"/>
      <c r="D37" s="215"/>
      <c r="E37" s="215"/>
      <c r="F37" s="215"/>
      <c r="G37" s="215"/>
      <c r="H37" s="215"/>
      <c r="I37" s="215"/>
      <c r="J37" s="215"/>
    </row>
    <row r="38" spans="1:10" ht="20.100000000000001" customHeight="1">
      <c r="A38" s="216" t="s">
        <v>224</v>
      </c>
      <c r="B38" s="216"/>
      <c r="C38" s="216"/>
      <c r="D38" s="216"/>
      <c r="E38" s="216"/>
      <c r="F38" s="216"/>
      <c r="G38" s="216"/>
      <c r="H38" s="216"/>
      <c r="I38" s="216"/>
      <c r="J38" s="216"/>
    </row>
    <row r="39" spans="1:10" ht="13.5" customHeight="1" thickBot="1">
      <c r="A39" s="32"/>
      <c r="B39" s="32"/>
      <c r="C39" s="33"/>
      <c r="D39" s="33"/>
      <c r="E39" s="33"/>
      <c r="F39" s="33"/>
      <c r="G39" s="33"/>
      <c r="H39" s="33"/>
      <c r="I39" s="33"/>
      <c r="J39" s="33"/>
    </row>
    <row r="40" spans="1:10" ht="20.100000000000001" customHeight="1">
      <c r="A40" s="194" t="s">
        <v>94</v>
      </c>
      <c r="B40" s="195"/>
      <c r="C40" s="195"/>
      <c r="D40" s="195"/>
      <c r="E40" s="195"/>
      <c r="F40" s="195"/>
      <c r="G40" s="195"/>
      <c r="H40" s="195"/>
      <c r="I40" s="195"/>
      <c r="J40" s="196"/>
    </row>
    <row r="41" spans="1:10" ht="20.100000000000001" customHeight="1">
      <c r="A41" s="197" t="s">
        <v>63</v>
      </c>
      <c r="B41" s="198"/>
      <c r="C41" s="198"/>
      <c r="D41" s="198"/>
      <c r="E41" s="198"/>
      <c r="F41" s="198"/>
      <c r="G41" s="198"/>
      <c r="H41" s="198"/>
      <c r="I41" s="198"/>
      <c r="J41" s="199"/>
    </row>
    <row r="42" spans="1:10" ht="34.5" customHeight="1">
      <c r="A42" s="197" t="s">
        <v>62</v>
      </c>
      <c r="B42" s="198"/>
      <c r="C42" s="198"/>
      <c r="D42" s="198"/>
      <c r="E42" s="198"/>
      <c r="F42" s="198"/>
      <c r="G42" s="198"/>
      <c r="H42" s="198"/>
      <c r="I42" s="198"/>
      <c r="J42" s="199"/>
    </row>
    <row r="43" spans="1:10" ht="20.100000000000001" customHeight="1" thickBot="1">
      <c r="A43" s="200" t="s">
        <v>45</v>
      </c>
      <c r="B43" s="201"/>
      <c r="C43" s="201"/>
      <c r="D43" s="201"/>
      <c r="E43" s="201"/>
      <c r="F43" s="201"/>
      <c r="G43" s="201"/>
      <c r="H43" s="201"/>
      <c r="I43" s="201"/>
      <c r="J43" s="217"/>
    </row>
    <row r="44" spans="1:10" ht="30" customHeight="1" thickBot="1">
      <c r="A44" s="20" t="s">
        <v>0</v>
      </c>
      <c r="B44" s="21" t="s">
        <v>1</v>
      </c>
      <c r="C44" s="20" t="s">
        <v>223</v>
      </c>
      <c r="D44" s="208" t="s">
        <v>2</v>
      </c>
      <c r="E44" s="209"/>
      <c r="F44" s="209"/>
      <c r="G44" s="210"/>
      <c r="H44" s="208" t="s">
        <v>3</v>
      </c>
      <c r="I44" s="210"/>
      <c r="J44" s="22" t="s">
        <v>51</v>
      </c>
    </row>
    <row r="45" spans="1:10" ht="20.100000000000001" customHeight="1">
      <c r="A45" s="202"/>
      <c r="B45" s="213"/>
      <c r="C45" s="202"/>
      <c r="D45" s="204" t="s">
        <v>4</v>
      </c>
      <c r="E45" s="205"/>
      <c r="F45" s="204" t="s">
        <v>5</v>
      </c>
      <c r="G45" s="205"/>
      <c r="H45" s="204" t="s">
        <v>5</v>
      </c>
      <c r="I45" s="205"/>
      <c r="J45" s="218"/>
    </row>
    <row r="46" spans="1:10" ht="20.100000000000001" customHeight="1" thickBot="1">
      <c r="A46" s="203"/>
      <c r="B46" s="214"/>
      <c r="C46" s="203"/>
      <c r="D46" s="206"/>
      <c r="E46" s="207"/>
      <c r="F46" s="206" t="s">
        <v>44</v>
      </c>
      <c r="G46" s="207"/>
      <c r="H46" s="206" t="s">
        <v>44</v>
      </c>
      <c r="I46" s="207"/>
      <c r="J46" s="212"/>
    </row>
    <row r="47" spans="1:10" ht="20.100000000000001" customHeight="1" thickBot="1">
      <c r="A47" s="24"/>
      <c r="B47" s="25"/>
      <c r="C47" s="26"/>
      <c r="D47" s="26" t="s">
        <v>7</v>
      </c>
      <c r="E47" s="26" t="s">
        <v>8</v>
      </c>
      <c r="F47" s="26" t="s">
        <v>7</v>
      </c>
      <c r="G47" s="26" t="s">
        <v>9</v>
      </c>
      <c r="H47" s="26" t="s">
        <v>7</v>
      </c>
      <c r="I47" s="26" t="s">
        <v>9</v>
      </c>
      <c r="J47" s="27"/>
    </row>
    <row r="48" spans="1:10" ht="20.100000000000001" customHeight="1" thickTop="1" thickBot="1">
      <c r="A48" s="28" t="s">
        <v>10</v>
      </c>
      <c r="B48" s="2" t="s">
        <v>11</v>
      </c>
      <c r="C48" s="3">
        <v>10</v>
      </c>
      <c r="D48" s="4">
        <v>64.87</v>
      </c>
      <c r="E48" s="4">
        <v>74.599999999999994</v>
      </c>
      <c r="F48" s="4">
        <v>56.81</v>
      </c>
      <c r="G48" s="4">
        <v>48.29</v>
      </c>
      <c r="H48" s="4">
        <v>63.27</v>
      </c>
      <c r="I48" s="4">
        <v>53.78</v>
      </c>
      <c r="J48" s="3">
        <v>1</v>
      </c>
    </row>
    <row r="49" spans="1:10" ht="20.100000000000001" customHeight="1" thickBot="1">
      <c r="A49" s="29" t="s">
        <v>12</v>
      </c>
      <c r="B49" s="2" t="s">
        <v>13</v>
      </c>
      <c r="C49" s="3">
        <v>0</v>
      </c>
      <c r="D49" s="4">
        <v>213.89</v>
      </c>
      <c r="E49" s="4">
        <v>245.97</v>
      </c>
      <c r="F49" s="4">
        <v>256.5</v>
      </c>
      <c r="G49" s="4">
        <v>218.03</v>
      </c>
      <c r="H49" s="4">
        <v>186.62</v>
      </c>
      <c r="I49" s="4">
        <v>158.63</v>
      </c>
      <c r="J49" s="3">
        <v>4</v>
      </c>
    </row>
    <row r="50" spans="1:10" ht="20.100000000000001" customHeight="1" thickBot="1">
      <c r="A50" s="29" t="s">
        <v>14</v>
      </c>
      <c r="B50" s="2" t="s">
        <v>13</v>
      </c>
      <c r="C50" s="3">
        <v>0</v>
      </c>
      <c r="D50" s="4">
        <f t="shared" ref="D50:I50" si="1">D52*9</f>
        <v>128.51999999999998</v>
      </c>
      <c r="E50" s="4">
        <f t="shared" si="1"/>
        <v>147.78000000000003</v>
      </c>
      <c r="F50" s="4">
        <f t="shared" si="1"/>
        <v>141.75</v>
      </c>
      <c r="G50" s="4">
        <f t="shared" si="1"/>
        <v>120.51</v>
      </c>
      <c r="H50" s="4">
        <f t="shared" si="1"/>
        <v>60.48</v>
      </c>
      <c r="I50" s="4">
        <f t="shared" si="1"/>
        <v>51.39</v>
      </c>
      <c r="J50" s="3">
        <v>4</v>
      </c>
    </row>
    <row r="51" spans="1:10" ht="20.100000000000001" customHeight="1" thickBot="1">
      <c r="A51" s="29" t="s">
        <v>15</v>
      </c>
      <c r="B51" s="2" t="s">
        <v>11</v>
      </c>
      <c r="C51" s="3">
        <v>10</v>
      </c>
      <c r="D51" s="4">
        <v>19.920000000000002</v>
      </c>
      <c r="E51" s="4">
        <v>22.91</v>
      </c>
      <c r="F51" s="4">
        <v>26.8</v>
      </c>
      <c r="G51" s="4">
        <v>22.78</v>
      </c>
      <c r="H51" s="4">
        <v>29.51</v>
      </c>
      <c r="I51" s="4">
        <v>25.08</v>
      </c>
      <c r="J51" s="3">
        <v>1</v>
      </c>
    </row>
    <row r="52" spans="1:10" ht="20.100000000000001" customHeight="1" thickBot="1">
      <c r="A52" s="29" t="s">
        <v>16</v>
      </c>
      <c r="B52" s="2" t="s">
        <v>11</v>
      </c>
      <c r="C52" s="3">
        <v>10</v>
      </c>
      <c r="D52" s="4">
        <v>14.28</v>
      </c>
      <c r="E52" s="4">
        <v>16.420000000000002</v>
      </c>
      <c r="F52" s="4">
        <v>15.75</v>
      </c>
      <c r="G52" s="4">
        <v>13.39</v>
      </c>
      <c r="H52" s="4">
        <v>6.72</v>
      </c>
      <c r="I52" s="4">
        <v>5.71</v>
      </c>
      <c r="J52" s="3">
        <v>1</v>
      </c>
    </row>
    <row r="53" spans="1:10" ht="20.100000000000001" customHeight="1" thickBot="1">
      <c r="A53" s="29" t="s">
        <v>17</v>
      </c>
      <c r="B53" s="2" t="s">
        <v>11</v>
      </c>
      <c r="C53" s="3">
        <v>10</v>
      </c>
      <c r="D53" s="5">
        <v>0.97</v>
      </c>
      <c r="E53" s="5">
        <v>1.1200000000000001</v>
      </c>
      <c r="F53" s="5">
        <v>1.1000000000000001</v>
      </c>
      <c r="G53" s="5">
        <v>0.94</v>
      </c>
      <c r="H53" s="5">
        <v>1.2</v>
      </c>
      <c r="I53" s="5">
        <v>1.02</v>
      </c>
      <c r="J53" s="3">
        <v>1</v>
      </c>
    </row>
    <row r="54" spans="1:10" ht="20.100000000000001" customHeight="1" thickBot="1">
      <c r="A54" s="29" t="s">
        <v>18</v>
      </c>
      <c r="B54" s="2" t="s">
        <v>11</v>
      </c>
      <c r="C54" s="3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3">
        <v>7</v>
      </c>
    </row>
    <row r="55" spans="1:10" ht="20.100000000000001" customHeight="1" thickBot="1">
      <c r="A55" s="29" t="s">
        <v>19</v>
      </c>
      <c r="B55" s="2" t="s">
        <v>11</v>
      </c>
      <c r="C55" s="3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3">
        <v>7</v>
      </c>
    </row>
    <row r="56" spans="1:10" ht="20.100000000000001" customHeight="1" thickBot="1">
      <c r="A56" s="29" t="s">
        <v>20</v>
      </c>
      <c r="B56" s="2" t="s">
        <v>11</v>
      </c>
      <c r="C56" s="3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3">
        <v>7</v>
      </c>
    </row>
    <row r="57" spans="1:10" ht="20.100000000000001" customHeight="1" thickBot="1">
      <c r="A57" s="29" t="s">
        <v>21</v>
      </c>
      <c r="B57" s="2" t="s">
        <v>22</v>
      </c>
      <c r="C57" s="3">
        <v>0</v>
      </c>
      <c r="D57" s="6">
        <v>25.15</v>
      </c>
      <c r="E57" s="6">
        <v>28.92</v>
      </c>
      <c r="F57" s="6">
        <v>17.670000000000002</v>
      </c>
      <c r="G57" s="6">
        <v>15.02</v>
      </c>
      <c r="H57" s="6">
        <v>16.55</v>
      </c>
      <c r="I57" s="6">
        <v>14.07</v>
      </c>
      <c r="J57" s="3">
        <v>4</v>
      </c>
    </row>
    <row r="58" spans="1:10" ht="20.100000000000001" customHeight="1" thickBot="1">
      <c r="A58" s="29" t="s">
        <v>23</v>
      </c>
      <c r="B58" s="2" t="s">
        <v>22</v>
      </c>
      <c r="C58" s="3">
        <v>0</v>
      </c>
      <c r="D58" s="6">
        <v>1.46</v>
      </c>
      <c r="E58" s="6">
        <v>1.68</v>
      </c>
      <c r="F58" s="6">
        <v>1.81</v>
      </c>
      <c r="G58" s="6">
        <v>1.54</v>
      </c>
      <c r="H58" s="6">
        <v>2.02</v>
      </c>
      <c r="I58" s="6">
        <v>1.72</v>
      </c>
      <c r="J58" s="3">
        <v>4</v>
      </c>
    </row>
    <row r="59" spans="1:10" ht="20.100000000000001" customHeight="1" thickBot="1">
      <c r="A59" s="29" t="s">
        <v>24</v>
      </c>
      <c r="B59" s="2" t="s">
        <v>22</v>
      </c>
      <c r="C59" s="3">
        <v>0</v>
      </c>
      <c r="D59" s="4">
        <v>50.75</v>
      </c>
      <c r="E59" s="4">
        <v>58.36</v>
      </c>
      <c r="F59" s="4">
        <v>53.6</v>
      </c>
      <c r="G59" s="4">
        <v>45.56</v>
      </c>
      <c r="H59" s="4">
        <v>61.4</v>
      </c>
      <c r="I59" s="4">
        <v>52.19</v>
      </c>
      <c r="J59" s="3">
        <v>4</v>
      </c>
    </row>
    <row r="60" spans="1:10" ht="20.100000000000001" customHeight="1" thickBot="1">
      <c r="A60" s="29" t="s">
        <v>25</v>
      </c>
      <c r="B60" s="2" t="s">
        <v>22</v>
      </c>
      <c r="C60" s="3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3">
        <v>7</v>
      </c>
    </row>
    <row r="61" spans="1:10" ht="20.100000000000001" customHeight="1" thickBot="1">
      <c r="A61" s="29" t="s">
        <v>26</v>
      </c>
      <c r="B61" s="2" t="s">
        <v>27</v>
      </c>
      <c r="C61" s="3">
        <v>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3">
        <v>1</v>
      </c>
    </row>
    <row r="62" spans="1:10" ht="20.100000000000001" customHeight="1" thickBot="1">
      <c r="A62" s="29" t="s">
        <v>28</v>
      </c>
      <c r="B62" s="2" t="s">
        <v>11</v>
      </c>
      <c r="C62" s="3">
        <v>0</v>
      </c>
      <c r="D62" s="6">
        <v>5.76</v>
      </c>
      <c r="E62" s="6">
        <v>6.62</v>
      </c>
      <c r="F62" s="6">
        <v>6.2</v>
      </c>
      <c r="G62" s="6">
        <v>5.27</v>
      </c>
      <c r="H62" s="6">
        <v>2.56</v>
      </c>
      <c r="I62" s="6">
        <v>2.1800000000000002</v>
      </c>
      <c r="J62" s="3">
        <v>4</v>
      </c>
    </row>
    <row r="63" spans="1:10" ht="20.100000000000001" customHeight="1" thickBot="1">
      <c r="A63" s="29" t="s">
        <v>29</v>
      </c>
      <c r="B63" s="2" t="s">
        <v>22</v>
      </c>
      <c r="C63" s="3">
        <v>0</v>
      </c>
      <c r="D63" s="4">
        <v>77.895300000000006</v>
      </c>
      <c r="E63" s="4">
        <f>D63*1.15</f>
        <v>89.579594999999998</v>
      </c>
      <c r="F63" s="4">
        <v>95.753900000000002</v>
      </c>
      <c r="G63" s="4">
        <f>F63*0.85</f>
        <v>81.390815000000003</v>
      </c>
      <c r="H63" s="4">
        <v>81.428399999999996</v>
      </c>
      <c r="I63" s="4">
        <f>H63*0.85</f>
        <v>69.21414</v>
      </c>
      <c r="J63" s="3">
        <v>4</v>
      </c>
    </row>
    <row r="64" spans="1:10" ht="20.100000000000001" customHeight="1" thickBot="1">
      <c r="A64" s="28" t="s">
        <v>30</v>
      </c>
      <c r="B64" s="2" t="s">
        <v>22</v>
      </c>
      <c r="C64" s="3">
        <v>0</v>
      </c>
      <c r="D64" s="4">
        <v>20.43</v>
      </c>
      <c r="E64" s="4">
        <v>23.49</v>
      </c>
      <c r="F64" s="4">
        <v>21.73</v>
      </c>
      <c r="G64" s="4">
        <v>18.47</v>
      </c>
      <c r="H64" s="4">
        <v>25.16</v>
      </c>
      <c r="I64" s="4">
        <v>21.39</v>
      </c>
      <c r="J64" s="3">
        <v>4</v>
      </c>
    </row>
    <row r="65" spans="1:10" ht="20.100000000000001" customHeight="1" thickBot="1">
      <c r="A65" s="28" t="s">
        <v>31</v>
      </c>
      <c r="B65" s="2" t="s">
        <v>22</v>
      </c>
      <c r="C65" s="3">
        <v>0</v>
      </c>
      <c r="D65" s="4">
        <v>181.03</v>
      </c>
      <c r="E65" s="4">
        <v>208.18</v>
      </c>
      <c r="F65" s="4">
        <v>201.08</v>
      </c>
      <c r="G65" s="4">
        <v>170.92</v>
      </c>
      <c r="H65" s="4">
        <v>230.52</v>
      </c>
      <c r="I65" s="4">
        <v>195.94</v>
      </c>
      <c r="J65" s="3">
        <v>4</v>
      </c>
    </row>
    <row r="66" spans="1:10" ht="20.100000000000001" customHeight="1" thickBot="1">
      <c r="A66" s="28" t="s">
        <v>32</v>
      </c>
      <c r="B66" s="2" t="s">
        <v>22</v>
      </c>
      <c r="C66" s="3">
        <v>0</v>
      </c>
      <c r="D66" s="4">
        <v>309.16000000000003</v>
      </c>
      <c r="E66" s="4">
        <v>355.53</v>
      </c>
      <c r="F66" s="4">
        <v>326.95</v>
      </c>
      <c r="G66" s="4">
        <v>277.91000000000003</v>
      </c>
      <c r="H66" s="4">
        <v>369.35</v>
      </c>
      <c r="I66" s="4">
        <v>313.95</v>
      </c>
      <c r="J66" s="3">
        <v>4</v>
      </c>
    </row>
    <row r="67" spans="1:10" ht="20.100000000000001" customHeight="1" thickBot="1">
      <c r="A67" s="28" t="s">
        <v>33</v>
      </c>
      <c r="B67" s="2" t="s">
        <v>22</v>
      </c>
      <c r="C67" s="3">
        <v>0</v>
      </c>
      <c r="D67" s="6">
        <v>3.57</v>
      </c>
      <c r="E67" s="6">
        <v>4.1100000000000003</v>
      </c>
      <c r="F67" s="6">
        <v>4.8099999999999996</v>
      </c>
      <c r="G67" s="6">
        <v>4.09</v>
      </c>
      <c r="H67" s="6">
        <v>5.58</v>
      </c>
      <c r="I67" s="6">
        <v>4.74</v>
      </c>
      <c r="J67" s="3">
        <v>4</v>
      </c>
    </row>
    <row r="68" spans="1:10" ht="20.100000000000001" customHeight="1" thickBot="1">
      <c r="A68" s="28" t="s">
        <v>34</v>
      </c>
      <c r="B68" s="2" t="s">
        <v>35</v>
      </c>
      <c r="C68" s="3">
        <v>0</v>
      </c>
      <c r="D68" s="4">
        <v>21.84</v>
      </c>
      <c r="E68" s="4">
        <v>25.12</v>
      </c>
      <c r="F68" s="4">
        <v>29.02</v>
      </c>
      <c r="G68" s="4">
        <v>24.67</v>
      </c>
      <c r="H68" s="4">
        <v>34.130000000000003</v>
      </c>
      <c r="I68" s="4">
        <v>29.01</v>
      </c>
      <c r="J68" s="3">
        <v>4</v>
      </c>
    </row>
    <row r="69" spans="1:10" ht="20.100000000000001" customHeight="1" thickBot="1">
      <c r="A69" s="28" t="s">
        <v>36</v>
      </c>
      <c r="B69" s="2" t="s">
        <v>22</v>
      </c>
      <c r="C69" s="3">
        <v>0</v>
      </c>
      <c r="D69" s="5">
        <v>0.05</v>
      </c>
      <c r="E69" s="5">
        <v>0.06</v>
      </c>
      <c r="F69" s="5">
        <v>7.0000000000000007E-2</v>
      </c>
      <c r="G69" s="5">
        <v>0.06</v>
      </c>
      <c r="H69" s="5">
        <v>7.0000000000000007E-2</v>
      </c>
      <c r="I69" s="5">
        <v>0.06</v>
      </c>
      <c r="J69" s="3">
        <v>4</v>
      </c>
    </row>
    <row r="70" spans="1:10" ht="20.100000000000001" customHeight="1" thickBot="1">
      <c r="A70" s="28" t="s">
        <v>37</v>
      </c>
      <c r="B70" s="2" t="s">
        <v>22</v>
      </c>
      <c r="C70" s="3">
        <v>0</v>
      </c>
      <c r="D70" s="5">
        <v>0.08</v>
      </c>
      <c r="E70" s="5">
        <v>0.09</v>
      </c>
      <c r="F70" s="5">
        <v>0.12</v>
      </c>
      <c r="G70" s="5">
        <v>0.1</v>
      </c>
      <c r="H70" s="5">
        <v>0.14000000000000001</v>
      </c>
      <c r="I70" s="5">
        <v>0.12</v>
      </c>
      <c r="J70" s="3">
        <v>4</v>
      </c>
    </row>
    <row r="71" spans="1:10" ht="20.100000000000001" customHeight="1" thickBot="1">
      <c r="A71" s="28" t="s">
        <v>38</v>
      </c>
      <c r="B71" s="2" t="s">
        <v>22</v>
      </c>
      <c r="C71" s="3">
        <v>0</v>
      </c>
      <c r="D71" s="6">
        <v>6.43</v>
      </c>
      <c r="E71" s="6">
        <v>7.39</v>
      </c>
      <c r="F71" s="6">
        <v>7.27</v>
      </c>
      <c r="G71" s="6">
        <v>6.18</v>
      </c>
      <c r="H71" s="6">
        <v>7.77</v>
      </c>
      <c r="I71" s="6">
        <v>6.6</v>
      </c>
      <c r="J71" s="3">
        <v>4</v>
      </c>
    </row>
    <row r="72" spans="1:10" ht="20.100000000000001" customHeight="1" thickBot="1">
      <c r="A72" s="28" t="s">
        <v>39</v>
      </c>
      <c r="B72" s="2" t="s">
        <v>22</v>
      </c>
      <c r="C72" s="3">
        <v>0</v>
      </c>
      <c r="D72" s="2">
        <v>0.57999999999999996</v>
      </c>
      <c r="E72" s="2">
        <v>0.67</v>
      </c>
      <c r="F72" s="2">
        <v>0.53</v>
      </c>
      <c r="G72" s="2">
        <v>0.45</v>
      </c>
      <c r="H72" s="2">
        <v>0.52</v>
      </c>
      <c r="I72" s="2">
        <v>0.44</v>
      </c>
      <c r="J72" s="3">
        <v>4</v>
      </c>
    </row>
    <row r="73" spans="1:10" ht="20.100000000000001" customHeight="1" thickBot="1">
      <c r="A73" s="28" t="s">
        <v>40</v>
      </c>
      <c r="B73" s="2" t="s">
        <v>22</v>
      </c>
      <c r="C73" s="3">
        <v>0</v>
      </c>
      <c r="D73" s="2">
        <v>0.54</v>
      </c>
      <c r="E73" s="2">
        <v>0.62</v>
      </c>
      <c r="F73" s="2">
        <v>0.53</v>
      </c>
      <c r="G73" s="2">
        <v>0.45</v>
      </c>
      <c r="H73" s="2">
        <v>0.55000000000000004</v>
      </c>
      <c r="I73" s="2">
        <v>0.47</v>
      </c>
      <c r="J73" s="3">
        <v>4</v>
      </c>
    </row>
    <row r="74" spans="1:10" ht="20.100000000000001" customHeight="1" thickBot="1">
      <c r="A74" s="28" t="s">
        <v>41</v>
      </c>
      <c r="B74" s="2" t="s">
        <v>35</v>
      </c>
      <c r="C74" s="3">
        <v>0</v>
      </c>
      <c r="D74" s="6">
        <v>1.1100000000000001</v>
      </c>
      <c r="E74" s="6">
        <v>1.28</v>
      </c>
      <c r="F74" s="6">
        <v>1.77</v>
      </c>
      <c r="G74" s="6">
        <v>1.5</v>
      </c>
      <c r="H74" s="6">
        <v>1.64</v>
      </c>
      <c r="I74" s="6">
        <v>1.39</v>
      </c>
      <c r="J74" s="3">
        <v>4</v>
      </c>
    </row>
    <row r="75" spans="1:10" ht="24" customHeight="1">
      <c r="A75" s="215" t="s">
        <v>225</v>
      </c>
      <c r="B75" s="215"/>
      <c r="C75" s="215"/>
      <c r="D75" s="215"/>
      <c r="E75" s="215"/>
      <c r="F75" s="215"/>
      <c r="G75" s="215"/>
      <c r="H75" s="215"/>
      <c r="I75" s="215"/>
      <c r="J75" s="215"/>
    </row>
    <row r="76" spans="1:10" ht="20.100000000000001" customHeight="1">
      <c r="A76" s="216" t="s">
        <v>224</v>
      </c>
      <c r="B76" s="216"/>
      <c r="C76" s="216"/>
      <c r="D76" s="216"/>
      <c r="E76" s="216"/>
      <c r="F76" s="216"/>
      <c r="G76" s="216"/>
      <c r="H76" s="216"/>
      <c r="I76" s="216"/>
      <c r="J76" s="216"/>
    </row>
  </sheetData>
  <mergeCells count="34">
    <mergeCell ref="A75:J75"/>
    <mergeCell ref="A76:J76"/>
    <mergeCell ref="A37:J37"/>
    <mergeCell ref="A38:J38"/>
    <mergeCell ref="A40:J40"/>
    <mergeCell ref="A41:J41"/>
    <mergeCell ref="F46:G46"/>
    <mergeCell ref="H46:I46"/>
    <mergeCell ref="A43:J43"/>
    <mergeCell ref="D44:G44"/>
    <mergeCell ref="H44:I44"/>
    <mergeCell ref="A45:A46"/>
    <mergeCell ref="B45:B46"/>
    <mergeCell ref="C45:C46"/>
    <mergeCell ref="D45:E46"/>
    <mergeCell ref="F45:G45"/>
    <mergeCell ref="H45:I45"/>
    <mergeCell ref="J45:J46"/>
    <mergeCell ref="A42:J42"/>
    <mergeCell ref="A7:A8"/>
    <mergeCell ref="B7:B8"/>
    <mergeCell ref="A2:J2"/>
    <mergeCell ref="A3:J3"/>
    <mergeCell ref="A4:J4"/>
    <mergeCell ref="A5:J5"/>
    <mergeCell ref="C7:C8"/>
    <mergeCell ref="D7:E8"/>
    <mergeCell ref="F7:G7"/>
    <mergeCell ref="H7:I7"/>
    <mergeCell ref="D6:G6"/>
    <mergeCell ref="H6:I6"/>
    <mergeCell ref="J7:J8"/>
    <mergeCell ref="F8:G8"/>
    <mergeCell ref="H8:I8"/>
  </mergeCells>
  <phoneticPr fontId="11" type="noConversion"/>
  <pageMargins left="0.35" right="0.25" top="0.31" bottom="0.25" header="0.25" footer="0.23"/>
  <pageSetup scale="96" firstPageNumber="13" orientation="portrait" useFirstPageNumber="1" r:id="rId1"/>
  <headerFooter alignWithMargins="0">
    <oddFooter>&amp;R&amp;P</oddFooter>
  </headerFooter>
  <rowBreaks count="1" manualBreakCount="1"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J151"/>
  <sheetViews>
    <sheetView view="pageLayout" workbookViewId="0">
      <selection sqref="A1:J1"/>
    </sheetView>
  </sheetViews>
  <sheetFormatPr defaultColWidth="9.109375" defaultRowHeight="20.100000000000001" customHeight="1"/>
  <cols>
    <col min="1" max="1" width="24.44140625" style="35" customWidth="1"/>
    <col min="2" max="9" width="9.109375" style="18"/>
    <col min="10" max="10" width="9.33203125" style="18" customWidth="1"/>
    <col min="11" max="16384" width="9.109375" style="18"/>
  </cols>
  <sheetData>
    <row r="1" spans="1:10" ht="20.25" customHeight="1">
      <c r="A1" s="224" t="s">
        <v>198</v>
      </c>
      <c r="B1" s="225"/>
      <c r="C1" s="225"/>
      <c r="D1" s="225"/>
      <c r="E1" s="225"/>
      <c r="F1" s="225"/>
      <c r="G1" s="225"/>
      <c r="H1" s="225"/>
      <c r="I1" s="225"/>
      <c r="J1" s="226"/>
    </row>
    <row r="2" spans="1:10" ht="16.5" customHeight="1">
      <c r="A2" s="227" t="s">
        <v>199</v>
      </c>
      <c r="B2" s="228"/>
      <c r="C2" s="228"/>
      <c r="D2" s="228"/>
      <c r="E2" s="228"/>
      <c r="F2" s="228"/>
      <c r="G2" s="228"/>
      <c r="H2" s="228"/>
      <c r="I2" s="228"/>
      <c r="J2" s="229"/>
    </row>
    <row r="3" spans="1:10" ht="19.5" customHeight="1">
      <c r="A3" s="227" t="s">
        <v>200</v>
      </c>
      <c r="B3" s="228"/>
      <c r="C3" s="228"/>
      <c r="D3" s="228"/>
      <c r="E3" s="228"/>
      <c r="F3" s="228"/>
      <c r="G3" s="228"/>
      <c r="H3" s="228"/>
      <c r="I3" s="228"/>
      <c r="J3" s="229"/>
    </row>
    <row r="4" spans="1:10" ht="19.5" customHeight="1" thickBot="1">
      <c r="A4" s="230" t="s">
        <v>201</v>
      </c>
      <c r="B4" s="231"/>
      <c r="C4" s="231"/>
      <c r="D4" s="231"/>
      <c r="E4" s="231"/>
      <c r="F4" s="231"/>
      <c r="G4" s="231"/>
      <c r="H4" s="231"/>
      <c r="I4" s="231"/>
      <c r="J4" s="232"/>
    </row>
    <row r="5" spans="1:10" ht="27.75" customHeight="1" thickBot="1">
      <c r="A5" s="133" t="s">
        <v>0</v>
      </c>
      <c r="B5" s="133" t="s">
        <v>1</v>
      </c>
      <c r="C5" s="20" t="s">
        <v>223</v>
      </c>
      <c r="D5" s="233" t="s">
        <v>2</v>
      </c>
      <c r="E5" s="233"/>
      <c r="F5" s="233"/>
      <c r="G5" s="233"/>
      <c r="H5" s="233" t="s">
        <v>3</v>
      </c>
      <c r="I5" s="233"/>
      <c r="J5" s="137" t="s">
        <v>51</v>
      </c>
    </row>
    <row r="6" spans="1:10" ht="15.75" customHeight="1">
      <c r="A6" s="234"/>
      <c r="B6" s="234"/>
      <c r="C6" s="234"/>
      <c r="D6" s="234"/>
      <c r="E6" s="234"/>
      <c r="F6" s="236" t="s">
        <v>5</v>
      </c>
      <c r="G6" s="236"/>
      <c r="H6" s="236" t="s">
        <v>5</v>
      </c>
      <c r="I6" s="236"/>
      <c r="J6" s="234"/>
    </row>
    <row r="7" spans="1:10" ht="17.25" customHeight="1">
      <c r="A7" s="234"/>
      <c r="B7" s="234"/>
      <c r="C7" s="234"/>
      <c r="D7" s="236" t="s">
        <v>4</v>
      </c>
      <c r="E7" s="236"/>
      <c r="F7" s="236" t="s">
        <v>6</v>
      </c>
      <c r="G7" s="236"/>
      <c r="H7" s="236" t="s">
        <v>6</v>
      </c>
      <c r="I7" s="236"/>
      <c r="J7" s="234"/>
    </row>
    <row r="8" spans="1:10" ht="16.5" customHeight="1">
      <c r="A8" s="134"/>
      <c r="B8" s="135"/>
      <c r="C8" s="135"/>
      <c r="D8" s="136" t="s">
        <v>7</v>
      </c>
      <c r="E8" s="136" t="s">
        <v>8</v>
      </c>
      <c r="F8" s="136" t="s">
        <v>7</v>
      </c>
      <c r="G8" s="136" t="s">
        <v>9</v>
      </c>
      <c r="H8" s="136" t="s">
        <v>7</v>
      </c>
      <c r="I8" s="136" t="s">
        <v>9</v>
      </c>
      <c r="J8" s="135"/>
    </row>
    <row r="9" spans="1:10" ht="20.100000000000001" customHeight="1">
      <c r="A9" s="119" t="s">
        <v>10</v>
      </c>
      <c r="B9" s="118" t="s">
        <v>11</v>
      </c>
      <c r="C9" s="118">
        <v>12</v>
      </c>
      <c r="D9" s="118">
        <v>72</v>
      </c>
      <c r="E9" s="118">
        <v>83</v>
      </c>
      <c r="F9" s="118">
        <v>61</v>
      </c>
      <c r="G9" s="118">
        <v>52</v>
      </c>
      <c r="H9" s="118">
        <v>62</v>
      </c>
      <c r="I9" s="118">
        <v>53</v>
      </c>
      <c r="J9" s="118">
        <v>1</v>
      </c>
    </row>
    <row r="10" spans="1:10" ht="20.100000000000001" customHeight="1">
      <c r="A10" s="119" t="s">
        <v>12</v>
      </c>
      <c r="B10" s="118" t="s">
        <v>13</v>
      </c>
      <c r="C10" s="118">
        <v>0</v>
      </c>
      <c r="D10" s="118">
        <v>142</v>
      </c>
      <c r="E10" s="118">
        <v>163</v>
      </c>
      <c r="F10" s="118">
        <v>202</v>
      </c>
      <c r="G10" s="118">
        <v>172</v>
      </c>
      <c r="H10" s="118">
        <v>198</v>
      </c>
      <c r="I10" s="118">
        <v>168</v>
      </c>
      <c r="J10" s="118">
        <v>4</v>
      </c>
    </row>
    <row r="11" spans="1:10" ht="20.100000000000001" customHeight="1">
      <c r="A11" s="119" t="s">
        <v>14</v>
      </c>
      <c r="B11" s="118" t="s">
        <v>13</v>
      </c>
      <c r="C11" s="118">
        <v>0</v>
      </c>
      <c r="D11" s="118">
        <v>54</v>
      </c>
      <c r="E11" s="118">
        <v>62</v>
      </c>
      <c r="F11" s="118">
        <v>72</v>
      </c>
      <c r="G11" s="118">
        <v>61</v>
      </c>
      <c r="H11" s="118">
        <v>63</v>
      </c>
      <c r="I11" s="118">
        <v>54</v>
      </c>
      <c r="J11" s="118">
        <v>4</v>
      </c>
    </row>
    <row r="12" spans="1:10" ht="20.100000000000001" customHeight="1">
      <c r="A12" s="119" t="s">
        <v>15</v>
      </c>
      <c r="B12" s="118" t="s">
        <v>11</v>
      </c>
      <c r="C12" s="118">
        <v>12</v>
      </c>
      <c r="D12" s="118">
        <v>22</v>
      </c>
      <c r="E12" s="118">
        <v>25</v>
      </c>
      <c r="F12" s="118">
        <v>31</v>
      </c>
      <c r="G12" s="118">
        <v>26</v>
      </c>
      <c r="H12" s="118">
        <v>31</v>
      </c>
      <c r="I12" s="118">
        <v>26</v>
      </c>
      <c r="J12" s="118">
        <v>1</v>
      </c>
    </row>
    <row r="13" spans="1:10" ht="20.100000000000001" customHeight="1">
      <c r="A13" s="119" t="s">
        <v>16</v>
      </c>
      <c r="B13" s="118" t="s">
        <v>11</v>
      </c>
      <c r="C13" s="118">
        <v>12</v>
      </c>
      <c r="D13" s="118">
        <v>6</v>
      </c>
      <c r="E13" s="118">
        <v>7</v>
      </c>
      <c r="F13" s="118">
        <v>8</v>
      </c>
      <c r="G13" s="118">
        <v>7</v>
      </c>
      <c r="H13" s="118">
        <v>7</v>
      </c>
      <c r="I13" s="118">
        <v>6</v>
      </c>
      <c r="J13" s="118">
        <v>1</v>
      </c>
    </row>
    <row r="14" spans="1:10" ht="20.100000000000001" customHeight="1">
      <c r="A14" s="119" t="s">
        <v>17</v>
      </c>
      <c r="B14" s="118" t="s">
        <v>11</v>
      </c>
      <c r="C14" s="118">
        <v>12</v>
      </c>
      <c r="D14" s="118">
        <v>1.0900000000000001</v>
      </c>
      <c r="E14" s="118">
        <v>1.25</v>
      </c>
      <c r="F14" s="118">
        <v>1.36</v>
      </c>
      <c r="G14" s="118">
        <v>1.1599999999999999</v>
      </c>
      <c r="H14" s="118">
        <v>1.37</v>
      </c>
      <c r="I14" s="118">
        <v>1.1599999999999999</v>
      </c>
      <c r="J14" s="118">
        <v>1</v>
      </c>
    </row>
    <row r="15" spans="1:10" ht="20.100000000000001" customHeight="1">
      <c r="A15" s="119" t="s">
        <v>18</v>
      </c>
      <c r="B15" s="118" t="s">
        <v>11</v>
      </c>
      <c r="C15" s="118">
        <v>0</v>
      </c>
      <c r="D15" s="118">
        <v>0</v>
      </c>
      <c r="E15" s="118">
        <v>0</v>
      </c>
      <c r="F15" s="118">
        <v>0</v>
      </c>
      <c r="G15" s="118">
        <v>0</v>
      </c>
      <c r="H15" s="118">
        <v>0</v>
      </c>
      <c r="I15" s="118">
        <v>0</v>
      </c>
      <c r="J15" s="118">
        <v>7</v>
      </c>
    </row>
    <row r="16" spans="1:10" ht="20.100000000000001" customHeight="1">
      <c r="A16" s="119" t="s">
        <v>19</v>
      </c>
      <c r="B16" s="118" t="s">
        <v>11</v>
      </c>
      <c r="C16" s="118">
        <v>0</v>
      </c>
      <c r="D16" s="118">
        <v>0</v>
      </c>
      <c r="E16" s="118">
        <v>0</v>
      </c>
      <c r="F16" s="118">
        <v>0</v>
      </c>
      <c r="G16" s="118">
        <v>0</v>
      </c>
      <c r="H16" s="118">
        <v>0</v>
      </c>
      <c r="I16" s="118">
        <v>0</v>
      </c>
      <c r="J16" s="118">
        <v>7</v>
      </c>
    </row>
    <row r="17" spans="1:10" ht="20.100000000000001" customHeight="1">
      <c r="A17" s="119" t="s">
        <v>20</v>
      </c>
      <c r="B17" s="118" t="s">
        <v>11</v>
      </c>
      <c r="C17" s="118">
        <v>0</v>
      </c>
      <c r="D17" s="118">
        <v>0</v>
      </c>
      <c r="E17" s="118">
        <v>0</v>
      </c>
      <c r="F17" s="118">
        <v>0</v>
      </c>
      <c r="G17" s="118">
        <v>0</v>
      </c>
      <c r="H17" s="118">
        <v>0</v>
      </c>
      <c r="I17" s="118">
        <v>0</v>
      </c>
      <c r="J17" s="118">
        <v>7</v>
      </c>
    </row>
    <row r="18" spans="1:10" ht="20.100000000000001" customHeight="1">
      <c r="A18" s="119" t="s">
        <v>21</v>
      </c>
      <c r="B18" s="118" t="s">
        <v>22</v>
      </c>
      <c r="C18" s="118">
        <v>1</v>
      </c>
      <c r="D18" s="118">
        <v>13.9</v>
      </c>
      <c r="E18" s="118">
        <v>16</v>
      </c>
      <c r="F18" s="118">
        <v>13.2</v>
      </c>
      <c r="G18" s="118">
        <v>11.2</v>
      </c>
      <c r="H18" s="118">
        <v>13.5</v>
      </c>
      <c r="I18" s="118">
        <v>11.5</v>
      </c>
      <c r="J18" s="118">
        <v>4</v>
      </c>
    </row>
    <row r="19" spans="1:10" ht="20.100000000000001" customHeight="1">
      <c r="A19" s="119" t="s">
        <v>23</v>
      </c>
      <c r="B19" s="118" t="s">
        <v>22</v>
      </c>
      <c r="C19" s="118">
        <v>1</v>
      </c>
      <c r="D19" s="118">
        <v>2.5</v>
      </c>
      <c r="E19" s="118">
        <v>2.8</v>
      </c>
      <c r="F19" s="118">
        <v>3</v>
      </c>
      <c r="G19" s="118">
        <v>2.6</v>
      </c>
      <c r="H19" s="118">
        <v>3.1</v>
      </c>
      <c r="I19" s="118">
        <v>2.6</v>
      </c>
      <c r="J19" s="118">
        <v>4</v>
      </c>
    </row>
    <row r="20" spans="1:10" ht="20.100000000000001" customHeight="1">
      <c r="A20" s="119" t="s">
        <v>24</v>
      </c>
      <c r="B20" s="118" t="s">
        <v>22</v>
      </c>
      <c r="C20" s="118">
        <v>1</v>
      </c>
      <c r="D20" s="118">
        <v>42</v>
      </c>
      <c r="E20" s="118">
        <v>48</v>
      </c>
      <c r="F20" s="118">
        <v>54</v>
      </c>
      <c r="G20" s="118">
        <v>50</v>
      </c>
      <c r="H20" s="118">
        <v>55</v>
      </c>
      <c r="I20" s="118">
        <v>47</v>
      </c>
      <c r="J20" s="118">
        <v>4</v>
      </c>
    </row>
    <row r="21" spans="1:10" ht="20.100000000000001" customHeight="1">
      <c r="A21" s="119" t="s">
        <v>25</v>
      </c>
      <c r="B21" s="118" t="s">
        <v>22</v>
      </c>
      <c r="C21" s="118">
        <v>0</v>
      </c>
      <c r="D21" s="118">
        <v>0</v>
      </c>
      <c r="E21" s="118">
        <v>0</v>
      </c>
      <c r="F21" s="118">
        <v>0</v>
      </c>
      <c r="G21" s="118">
        <v>0</v>
      </c>
      <c r="H21" s="118">
        <v>0</v>
      </c>
      <c r="I21" s="118">
        <v>0</v>
      </c>
      <c r="J21" s="118">
        <v>7</v>
      </c>
    </row>
    <row r="22" spans="1:10" ht="20.100000000000001" customHeight="1">
      <c r="A22" s="119" t="s">
        <v>26</v>
      </c>
      <c r="B22" s="118" t="s">
        <v>27</v>
      </c>
      <c r="C22" s="118">
        <v>0</v>
      </c>
      <c r="D22" s="118">
        <v>12</v>
      </c>
      <c r="E22" s="118">
        <v>14</v>
      </c>
      <c r="F22" s="118">
        <v>22</v>
      </c>
      <c r="G22" s="118">
        <v>19</v>
      </c>
      <c r="H22" s="118">
        <v>6</v>
      </c>
      <c r="I22" s="118">
        <v>6</v>
      </c>
      <c r="J22" s="118">
        <v>4</v>
      </c>
    </row>
    <row r="23" spans="1:10" ht="20.100000000000001" customHeight="1">
      <c r="A23" s="119" t="s">
        <v>28</v>
      </c>
      <c r="B23" s="118" t="s">
        <v>11</v>
      </c>
      <c r="C23" s="118">
        <v>0</v>
      </c>
      <c r="D23" s="118">
        <v>2.1</v>
      </c>
      <c r="E23" s="118">
        <v>2.4</v>
      </c>
      <c r="F23" s="118">
        <v>3</v>
      </c>
      <c r="G23" s="118">
        <v>2.6</v>
      </c>
      <c r="H23" s="118">
        <v>2.9</v>
      </c>
      <c r="I23" s="118">
        <v>2.5</v>
      </c>
      <c r="J23" s="118">
        <v>4</v>
      </c>
    </row>
    <row r="24" spans="1:10" ht="20.100000000000001" customHeight="1">
      <c r="A24" s="119" t="s">
        <v>29</v>
      </c>
      <c r="B24" s="118" t="s">
        <v>22</v>
      </c>
      <c r="C24" s="118">
        <v>0</v>
      </c>
      <c r="D24" s="118">
        <v>62</v>
      </c>
      <c r="E24" s="118">
        <v>71</v>
      </c>
      <c r="F24" s="118">
        <v>93</v>
      </c>
      <c r="G24" s="118">
        <v>79</v>
      </c>
      <c r="H24" s="118">
        <v>93</v>
      </c>
      <c r="I24" s="118">
        <v>79</v>
      </c>
      <c r="J24" s="118">
        <v>1</v>
      </c>
    </row>
    <row r="25" spans="1:10" ht="20.100000000000001" customHeight="1">
      <c r="A25" s="119" t="s">
        <v>30</v>
      </c>
      <c r="B25" s="118" t="s">
        <v>22</v>
      </c>
      <c r="C25" s="118">
        <v>0</v>
      </c>
      <c r="D25" s="118">
        <v>12</v>
      </c>
      <c r="E25" s="118">
        <v>14</v>
      </c>
      <c r="F25" s="118">
        <v>14</v>
      </c>
      <c r="G25" s="118">
        <v>12</v>
      </c>
      <c r="H25" s="118">
        <v>14</v>
      </c>
      <c r="I25" s="118">
        <v>12</v>
      </c>
      <c r="J25" s="118">
        <v>4</v>
      </c>
    </row>
    <row r="26" spans="1:10" ht="20.100000000000001" customHeight="1">
      <c r="A26" s="119" t="s">
        <v>31</v>
      </c>
      <c r="B26" s="118" t="s">
        <v>22</v>
      </c>
      <c r="C26" s="118">
        <v>1</v>
      </c>
      <c r="D26" s="118">
        <v>219</v>
      </c>
      <c r="E26" s="118">
        <v>252</v>
      </c>
      <c r="F26" s="118">
        <v>257</v>
      </c>
      <c r="G26" s="118">
        <v>218</v>
      </c>
      <c r="H26" s="118">
        <v>265</v>
      </c>
      <c r="I26" s="118">
        <v>225</v>
      </c>
      <c r="J26" s="118">
        <v>4</v>
      </c>
    </row>
    <row r="27" spans="1:10" ht="20.100000000000001" customHeight="1">
      <c r="A27" s="119" t="s">
        <v>32</v>
      </c>
      <c r="B27" s="118" t="s">
        <v>22</v>
      </c>
      <c r="C27" s="118">
        <v>1</v>
      </c>
      <c r="D27" s="118">
        <v>295</v>
      </c>
      <c r="E27" s="118">
        <v>339</v>
      </c>
      <c r="F27" s="118">
        <v>348</v>
      </c>
      <c r="G27" s="118">
        <v>296</v>
      </c>
      <c r="H27" s="118">
        <v>359</v>
      </c>
      <c r="I27" s="118">
        <v>305</v>
      </c>
      <c r="J27" s="118">
        <v>4</v>
      </c>
    </row>
    <row r="28" spans="1:10" ht="20.100000000000001" customHeight="1">
      <c r="A28" s="119" t="s">
        <v>33</v>
      </c>
      <c r="B28" s="118" t="s">
        <v>22</v>
      </c>
      <c r="C28" s="118">
        <v>1</v>
      </c>
      <c r="D28" s="118">
        <v>3.3</v>
      </c>
      <c r="E28" s="118">
        <v>3.8</v>
      </c>
      <c r="F28" s="118">
        <v>3.7</v>
      </c>
      <c r="G28" s="118">
        <v>3.1</v>
      </c>
      <c r="H28" s="118">
        <v>3.8</v>
      </c>
      <c r="I28" s="118">
        <v>3.2</v>
      </c>
      <c r="J28" s="118">
        <v>4</v>
      </c>
    </row>
    <row r="29" spans="1:10" ht="20.100000000000001" customHeight="1">
      <c r="A29" s="119" t="s">
        <v>34</v>
      </c>
      <c r="B29" s="118" t="s">
        <v>35</v>
      </c>
      <c r="C29" s="118">
        <v>1</v>
      </c>
      <c r="D29" s="118">
        <v>21</v>
      </c>
      <c r="E29" s="118">
        <v>24</v>
      </c>
      <c r="F29" s="118">
        <v>25</v>
      </c>
      <c r="G29" s="118">
        <v>21</v>
      </c>
      <c r="H29" s="118">
        <v>26</v>
      </c>
      <c r="I29" s="118">
        <v>22</v>
      </c>
      <c r="J29" s="118">
        <v>4</v>
      </c>
    </row>
    <row r="30" spans="1:10" ht="20.100000000000001" customHeight="1">
      <c r="A30" s="119" t="s">
        <v>36</v>
      </c>
      <c r="B30" s="118" t="s">
        <v>22</v>
      </c>
      <c r="C30" s="118">
        <v>0</v>
      </c>
      <c r="D30" s="118">
        <v>0.06</v>
      </c>
      <c r="E30" s="118">
        <v>7.0000000000000007E-2</v>
      </c>
      <c r="F30" s="118">
        <v>7.0000000000000007E-2</v>
      </c>
      <c r="G30" s="118">
        <v>0.06</v>
      </c>
      <c r="H30" s="118">
        <v>0.08</v>
      </c>
      <c r="I30" s="118">
        <v>7.0000000000000007E-2</v>
      </c>
      <c r="J30" s="118">
        <v>4</v>
      </c>
    </row>
    <row r="31" spans="1:10" ht="20.100000000000001" customHeight="1">
      <c r="A31" s="119" t="s">
        <v>37</v>
      </c>
      <c r="B31" s="118" t="s">
        <v>22</v>
      </c>
      <c r="C31" s="118">
        <v>2</v>
      </c>
      <c r="D31" s="118">
        <v>0.33</v>
      </c>
      <c r="E31" s="118">
        <v>0.38</v>
      </c>
      <c r="F31" s="118">
        <v>0.39</v>
      </c>
      <c r="G31" s="118">
        <v>0.33</v>
      </c>
      <c r="H31" s="118">
        <v>0.41</v>
      </c>
      <c r="I31" s="118">
        <v>0.35</v>
      </c>
      <c r="J31" s="118">
        <v>4</v>
      </c>
    </row>
    <row r="32" spans="1:10" ht="20.100000000000001" customHeight="1">
      <c r="A32" s="119" t="s">
        <v>38</v>
      </c>
      <c r="B32" s="118" t="s">
        <v>22</v>
      </c>
      <c r="C32" s="118">
        <v>2</v>
      </c>
      <c r="D32" s="118">
        <v>5.0999999999999996</v>
      </c>
      <c r="E32" s="118">
        <v>45.8</v>
      </c>
      <c r="F32" s="118">
        <v>5.7</v>
      </c>
      <c r="G32" s="118">
        <v>4.8</v>
      </c>
      <c r="H32" s="118">
        <v>5.9</v>
      </c>
      <c r="I32" s="118">
        <v>5</v>
      </c>
      <c r="J32" s="118">
        <v>4</v>
      </c>
    </row>
    <row r="33" spans="1:10" ht="20.100000000000001" customHeight="1">
      <c r="A33" s="119" t="s">
        <v>39</v>
      </c>
      <c r="B33" s="118" t="s">
        <v>22</v>
      </c>
      <c r="C33" s="118">
        <v>0</v>
      </c>
      <c r="D33" s="118">
        <v>0.38</v>
      </c>
      <c r="E33" s="118">
        <v>0.44</v>
      </c>
      <c r="F33" s="118">
        <v>0.43</v>
      </c>
      <c r="G33" s="118">
        <v>0.37</v>
      </c>
      <c r="H33" s="118">
        <v>0.49</v>
      </c>
      <c r="I33" s="118">
        <v>0.42</v>
      </c>
      <c r="J33" s="118">
        <v>4</v>
      </c>
    </row>
    <row r="34" spans="1:10" ht="26.25" customHeight="1">
      <c r="A34" s="119" t="s">
        <v>211</v>
      </c>
      <c r="B34" s="118" t="s">
        <v>22</v>
      </c>
      <c r="C34" s="118">
        <v>2</v>
      </c>
      <c r="D34" s="118">
        <v>0.61</v>
      </c>
      <c r="E34" s="118">
        <v>0.7</v>
      </c>
      <c r="F34" s="118">
        <v>0.66</v>
      </c>
      <c r="G34" s="118">
        <v>0.56000000000000005</v>
      </c>
      <c r="H34" s="118">
        <v>0.68</v>
      </c>
      <c r="I34" s="118">
        <v>0.57999999999999996</v>
      </c>
      <c r="J34" s="118">
        <v>4</v>
      </c>
    </row>
    <row r="35" spans="1:10" ht="20.100000000000001" customHeight="1" thickBot="1">
      <c r="A35" s="119" t="s">
        <v>212</v>
      </c>
      <c r="B35" s="118" t="s">
        <v>35</v>
      </c>
      <c r="C35" s="118">
        <v>2</v>
      </c>
      <c r="D35" s="118">
        <v>3.7</v>
      </c>
      <c r="E35" s="118">
        <v>4.3</v>
      </c>
      <c r="F35" s="118">
        <v>4.2</v>
      </c>
      <c r="G35" s="118">
        <v>3.6</v>
      </c>
      <c r="H35" s="118">
        <v>4.3</v>
      </c>
      <c r="I35" s="118">
        <v>3.7</v>
      </c>
      <c r="J35" s="118">
        <v>4</v>
      </c>
    </row>
    <row r="36" spans="1:10" ht="30.75" customHeight="1">
      <c r="A36" s="215" t="s">
        <v>225</v>
      </c>
      <c r="B36" s="215"/>
      <c r="C36" s="215"/>
      <c r="D36" s="215"/>
      <c r="E36" s="215"/>
      <c r="F36" s="215"/>
      <c r="G36" s="215"/>
      <c r="H36" s="215"/>
      <c r="I36" s="215"/>
      <c r="J36" s="215"/>
    </row>
    <row r="37" spans="1:10" ht="20.100000000000001" customHeight="1">
      <c r="A37" s="216" t="s">
        <v>224</v>
      </c>
      <c r="B37" s="216"/>
      <c r="C37" s="216"/>
      <c r="D37" s="216"/>
      <c r="E37" s="216"/>
      <c r="F37" s="216"/>
      <c r="G37" s="216"/>
      <c r="H37" s="216"/>
      <c r="I37" s="216"/>
      <c r="J37" s="216"/>
    </row>
    <row r="38" spans="1:10" ht="24.75" customHeight="1">
      <c r="A38"/>
      <c r="B38"/>
      <c r="C38"/>
      <c r="D38"/>
      <c r="E38"/>
      <c r="F38"/>
      <c r="G38"/>
      <c r="H38"/>
      <c r="I38"/>
      <c r="J38"/>
    </row>
    <row r="39" spans="1:10" ht="20.100000000000001" customHeight="1">
      <c r="A39" s="235" t="s">
        <v>202</v>
      </c>
      <c r="B39" s="235"/>
      <c r="C39" s="235"/>
      <c r="D39" s="235"/>
      <c r="E39" s="235"/>
      <c r="F39" s="235"/>
      <c r="G39" s="235"/>
      <c r="H39" s="235"/>
      <c r="I39" s="235"/>
      <c r="J39" s="235"/>
    </row>
    <row r="40" spans="1:10" ht="23.25" customHeight="1">
      <c r="A40" s="228" t="s">
        <v>203</v>
      </c>
      <c r="B40" s="228"/>
      <c r="C40" s="228"/>
      <c r="D40" s="228"/>
      <c r="E40" s="228"/>
      <c r="F40" s="228"/>
      <c r="G40" s="228"/>
      <c r="H40" s="228"/>
      <c r="I40" s="228"/>
      <c r="J40" s="229"/>
    </row>
    <row r="41" spans="1:10" ht="20.100000000000001" customHeight="1">
      <c r="A41" s="228" t="s">
        <v>204</v>
      </c>
      <c r="B41" s="228"/>
      <c r="C41" s="228"/>
      <c r="D41" s="228"/>
      <c r="E41" s="228"/>
      <c r="F41" s="228"/>
      <c r="G41" s="228"/>
      <c r="H41" s="228"/>
      <c r="I41" s="228"/>
      <c r="J41" s="229"/>
    </row>
    <row r="42" spans="1:10" ht="20.100000000000001" customHeight="1" thickBot="1">
      <c r="A42" s="237" t="s">
        <v>205</v>
      </c>
      <c r="B42" s="237"/>
      <c r="C42" s="237"/>
      <c r="D42" s="237"/>
      <c r="E42" s="237"/>
      <c r="F42" s="237"/>
      <c r="G42" s="237"/>
      <c r="H42" s="237"/>
      <c r="I42" s="237"/>
      <c r="J42" s="237"/>
    </row>
    <row r="43" spans="1:10" ht="25.5" customHeight="1" thickBot="1">
      <c r="A43" s="130" t="s">
        <v>0</v>
      </c>
      <c r="B43" s="130" t="s">
        <v>1</v>
      </c>
      <c r="C43" s="20" t="s">
        <v>223</v>
      </c>
      <c r="D43" s="238" t="s">
        <v>2</v>
      </c>
      <c r="E43" s="238"/>
      <c r="F43" s="238"/>
      <c r="G43" s="238"/>
      <c r="H43" s="238" t="s">
        <v>3</v>
      </c>
      <c r="I43" s="238"/>
      <c r="J43" s="132" t="s">
        <v>51</v>
      </c>
    </row>
    <row r="44" spans="1:10" ht="20.100000000000001" customHeight="1">
      <c r="A44" s="234"/>
      <c r="B44" s="234"/>
      <c r="C44" s="234"/>
      <c r="D44" s="234"/>
      <c r="E44" s="234"/>
      <c r="F44" s="236" t="s">
        <v>5</v>
      </c>
      <c r="G44" s="236"/>
      <c r="H44" s="236" t="s">
        <v>5</v>
      </c>
      <c r="I44" s="236"/>
      <c r="J44" s="234"/>
    </row>
    <row r="45" spans="1:10" ht="20.100000000000001" customHeight="1">
      <c r="A45" s="234"/>
      <c r="B45" s="234"/>
      <c r="C45" s="234"/>
      <c r="D45" s="236" t="s">
        <v>4</v>
      </c>
      <c r="E45" s="236"/>
      <c r="F45" s="236" t="s">
        <v>6</v>
      </c>
      <c r="G45" s="236"/>
      <c r="H45" s="236" t="s">
        <v>6</v>
      </c>
      <c r="I45" s="236"/>
      <c r="J45" s="234"/>
    </row>
    <row r="46" spans="1:10" ht="20.100000000000001" customHeight="1">
      <c r="A46" s="126"/>
      <c r="B46" s="126"/>
      <c r="C46" s="126"/>
      <c r="D46" s="127" t="s">
        <v>7</v>
      </c>
      <c r="E46" s="127" t="s">
        <v>206</v>
      </c>
      <c r="F46" s="127" t="s">
        <v>7</v>
      </c>
      <c r="G46" s="127" t="s">
        <v>9</v>
      </c>
      <c r="H46" s="127" t="s">
        <v>7</v>
      </c>
      <c r="I46" s="127" t="s">
        <v>9</v>
      </c>
      <c r="J46" s="126"/>
    </row>
    <row r="47" spans="1:10" ht="20.100000000000001" customHeight="1">
      <c r="A47" s="119" t="s">
        <v>10</v>
      </c>
      <c r="B47" s="118" t="s">
        <v>11</v>
      </c>
      <c r="C47" s="118">
        <v>24</v>
      </c>
      <c r="D47" s="118">
        <v>71</v>
      </c>
      <c r="E47" s="118">
        <v>82</v>
      </c>
      <c r="F47" s="118">
        <v>60</v>
      </c>
      <c r="G47" s="118">
        <v>51</v>
      </c>
      <c r="H47" s="118">
        <v>60</v>
      </c>
      <c r="I47" s="118">
        <v>51</v>
      </c>
      <c r="J47" s="118">
        <v>1</v>
      </c>
    </row>
    <row r="48" spans="1:10" ht="20.100000000000001" customHeight="1">
      <c r="A48" s="119" t="s">
        <v>12</v>
      </c>
      <c r="B48" s="118" t="s">
        <v>13</v>
      </c>
      <c r="C48" s="118">
        <v>0</v>
      </c>
      <c r="D48" s="118">
        <v>150</v>
      </c>
      <c r="E48" s="118">
        <v>173</v>
      </c>
      <c r="F48" s="118">
        <v>217</v>
      </c>
      <c r="G48" s="118">
        <v>184</v>
      </c>
      <c r="H48" s="118">
        <v>211</v>
      </c>
      <c r="I48" s="118">
        <v>179</v>
      </c>
      <c r="J48" s="118">
        <v>4</v>
      </c>
    </row>
    <row r="49" spans="1:10" ht="20.100000000000001" customHeight="1">
      <c r="A49" s="119" t="s">
        <v>14</v>
      </c>
      <c r="B49" s="118" t="s">
        <v>13</v>
      </c>
      <c r="C49" s="118">
        <v>0</v>
      </c>
      <c r="D49" s="118">
        <v>63</v>
      </c>
      <c r="E49" s="118">
        <v>72</v>
      </c>
      <c r="F49" s="118">
        <v>90</v>
      </c>
      <c r="G49" s="118">
        <v>77</v>
      </c>
      <c r="H49" s="118">
        <v>63</v>
      </c>
      <c r="I49" s="118">
        <v>54</v>
      </c>
      <c r="J49" s="118">
        <v>4</v>
      </c>
    </row>
    <row r="50" spans="1:10" ht="20.100000000000001" customHeight="1">
      <c r="A50" s="119" t="s">
        <v>15</v>
      </c>
      <c r="B50" s="118" t="s">
        <v>11</v>
      </c>
      <c r="C50" s="118">
        <v>24</v>
      </c>
      <c r="D50" s="118">
        <v>22</v>
      </c>
      <c r="E50" s="118">
        <v>25</v>
      </c>
      <c r="F50" s="118">
        <v>30</v>
      </c>
      <c r="G50" s="118">
        <v>26</v>
      </c>
      <c r="H50" s="118">
        <v>30</v>
      </c>
      <c r="I50" s="118">
        <v>26</v>
      </c>
      <c r="J50" s="118">
        <v>1</v>
      </c>
    </row>
    <row r="51" spans="1:10" ht="20.100000000000001" customHeight="1">
      <c r="A51" s="119" t="s">
        <v>16</v>
      </c>
      <c r="B51" s="118" t="s">
        <v>11</v>
      </c>
      <c r="C51" s="118">
        <v>24</v>
      </c>
      <c r="D51" s="118">
        <v>7</v>
      </c>
      <c r="E51" s="118">
        <v>8</v>
      </c>
      <c r="F51" s="118">
        <v>10</v>
      </c>
      <c r="G51" s="118">
        <v>9</v>
      </c>
      <c r="H51" s="118">
        <v>9</v>
      </c>
      <c r="I51" s="118">
        <v>8</v>
      </c>
      <c r="J51" s="118">
        <v>1</v>
      </c>
    </row>
    <row r="52" spans="1:10" ht="20.100000000000001" customHeight="1">
      <c r="A52" s="119" t="s">
        <v>17</v>
      </c>
      <c r="B52" s="118" t="s">
        <v>11</v>
      </c>
      <c r="C52" s="118">
        <v>24</v>
      </c>
      <c r="D52" s="118">
        <v>1.0900000000000001</v>
      </c>
      <c r="E52" s="118">
        <v>1.25</v>
      </c>
      <c r="F52" s="118">
        <v>1.38</v>
      </c>
      <c r="G52" s="118">
        <v>1.17</v>
      </c>
      <c r="H52" s="118">
        <v>1.39</v>
      </c>
      <c r="I52" s="118">
        <v>1.18</v>
      </c>
      <c r="J52" s="118">
        <v>1</v>
      </c>
    </row>
    <row r="53" spans="1:10" ht="20.100000000000001" customHeight="1">
      <c r="A53" s="119" t="s">
        <v>18</v>
      </c>
      <c r="B53" s="118" t="s">
        <v>11</v>
      </c>
      <c r="C53" s="118">
        <v>0</v>
      </c>
      <c r="D53" s="118">
        <v>0</v>
      </c>
      <c r="E53" s="118">
        <v>0</v>
      </c>
      <c r="F53" s="118">
        <v>0</v>
      </c>
      <c r="G53" s="118">
        <v>0</v>
      </c>
      <c r="H53" s="118">
        <v>0</v>
      </c>
      <c r="I53" s="118">
        <v>0</v>
      </c>
      <c r="J53" s="118">
        <v>7</v>
      </c>
    </row>
    <row r="54" spans="1:10" ht="20.100000000000001" customHeight="1">
      <c r="A54" s="119" t="s">
        <v>19</v>
      </c>
      <c r="B54" s="118" t="s">
        <v>11</v>
      </c>
      <c r="C54" s="118">
        <v>0</v>
      </c>
      <c r="D54" s="118">
        <v>0</v>
      </c>
      <c r="E54" s="118">
        <v>0</v>
      </c>
      <c r="F54" s="118">
        <v>0</v>
      </c>
      <c r="G54" s="118">
        <v>0</v>
      </c>
      <c r="H54" s="118">
        <v>0</v>
      </c>
      <c r="I54" s="118">
        <v>0</v>
      </c>
      <c r="J54" s="118">
        <v>7</v>
      </c>
    </row>
    <row r="55" spans="1:10" ht="20.100000000000001" customHeight="1">
      <c r="A55" s="119" t="s">
        <v>20</v>
      </c>
      <c r="B55" s="118" t="s">
        <v>11</v>
      </c>
      <c r="C55" s="118">
        <v>0</v>
      </c>
      <c r="D55" s="118">
        <v>0</v>
      </c>
      <c r="E55" s="118">
        <v>0</v>
      </c>
      <c r="F55" s="118">
        <v>0</v>
      </c>
      <c r="G55" s="118">
        <v>0</v>
      </c>
      <c r="H55" s="118">
        <v>0</v>
      </c>
      <c r="I55" s="118">
        <v>0</v>
      </c>
      <c r="J55" s="118">
        <v>7</v>
      </c>
    </row>
    <row r="56" spans="1:10" ht="20.100000000000001" customHeight="1">
      <c r="A56" s="119" t="s">
        <v>21</v>
      </c>
      <c r="B56" s="118" t="s">
        <v>22</v>
      </c>
      <c r="C56" s="118">
        <v>2</v>
      </c>
      <c r="D56" s="118">
        <v>13.6</v>
      </c>
      <c r="E56" s="118">
        <v>15.6</v>
      </c>
      <c r="F56" s="118">
        <v>14</v>
      </c>
      <c r="G56" s="118">
        <v>11.9</v>
      </c>
      <c r="H56" s="118">
        <v>17.2</v>
      </c>
      <c r="I56" s="118">
        <v>14.6</v>
      </c>
      <c r="J56" s="118">
        <v>4</v>
      </c>
    </row>
    <row r="57" spans="1:10" ht="20.100000000000001" customHeight="1">
      <c r="A57" s="119" t="s">
        <v>23</v>
      </c>
      <c r="B57" s="118" t="s">
        <v>22</v>
      </c>
      <c r="C57" s="118">
        <v>2</v>
      </c>
      <c r="D57" s="118">
        <v>2.5</v>
      </c>
      <c r="E57" s="118">
        <v>2.9</v>
      </c>
      <c r="F57" s="118">
        <v>3.3</v>
      </c>
      <c r="G57" s="118">
        <v>2.8</v>
      </c>
      <c r="H57" s="118">
        <v>4.0999999999999996</v>
      </c>
      <c r="I57" s="118">
        <v>3.5</v>
      </c>
      <c r="J57" s="118">
        <v>4</v>
      </c>
    </row>
    <row r="58" spans="1:10" ht="20.100000000000001" customHeight="1">
      <c r="A58" s="119" t="s">
        <v>24</v>
      </c>
      <c r="B58" s="118" t="s">
        <v>22</v>
      </c>
      <c r="C58" s="118">
        <v>2</v>
      </c>
      <c r="D58" s="118">
        <v>44</v>
      </c>
      <c r="E58" s="118">
        <v>51</v>
      </c>
      <c r="F58" s="118">
        <v>58</v>
      </c>
      <c r="G58" s="118">
        <v>49</v>
      </c>
      <c r="H58" s="118">
        <v>71</v>
      </c>
      <c r="I58" s="118">
        <v>60</v>
      </c>
      <c r="J58" s="118">
        <v>4</v>
      </c>
    </row>
    <row r="59" spans="1:10" ht="20.100000000000001" customHeight="1">
      <c r="A59" s="119" t="s">
        <v>25</v>
      </c>
      <c r="B59" s="118" t="s">
        <v>22</v>
      </c>
      <c r="C59" s="118">
        <v>0</v>
      </c>
      <c r="D59" s="118">
        <v>0</v>
      </c>
      <c r="E59" s="118">
        <v>0</v>
      </c>
      <c r="F59" s="118">
        <v>0</v>
      </c>
      <c r="G59" s="118">
        <v>0</v>
      </c>
      <c r="H59" s="118">
        <v>0</v>
      </c>
      <c r="I59" s="118">
        <v>0</v>
      </c>
      <c r="J59" s="118">
        <v>7</v>
      </c>
    </row>
    <row r="60" spans="1:10" ht="20.100000000000001" customHeight="1">
      <c r="A60" s="119" t="s">
        <v>26</v>
      </c>
      <c r="B60" s="118" t="s">
        <v>27</v>
      </c>
      <c r="C60" s="118">
        <v>0</v>
      </c>
      <c r="D60" s="118">
        <v>11</v>
      </c>
      <c r="E60" s="118">
        <v>13</v>
      </c>
      <c r="F60" s="118">
        <v>23</v>
      </c>
      <c r="G60" s="118">
        <v>20</v>
      </c>
      <c r="H60" s="118">
        <v>5</v>
      </c>
      <c r="I60" s="118">
        <v>4</v>
      </c>
      <c r="J60" s="118">
        <v>4</v>
      </c>
    </row>
    <row r="61" spans="1:10" ht="20.100000000000001" customHeight="1">
      <c r="A61" s="119" t="s">
        <v>28</v>
      </c>
      <c r="B61" s="118" t="s">
        <v>11</v>
      </c>
      <c r="C61" s="118">
        <v>0</v>
      </c>
      <c r="D61" s="118">
        <v>2.6</v>
      </c>
      <c r="E61" s="118">
        <v>2.9</v>
      </c>
      <c r="F61" s="118">
        <v>3.9</v>
      </c>
      <c r="G61" s="118">
        <v>3.3</v>
      </c>
      <c r="H61" s="118">
        <v>3.6</v>
      </c>
      <c r="I61" s="118">
        <v>3</v>
      </c>
      <c r="J61" s="118">
        <v>4</v>
      </c>
    </row>
    <row r="62" spans="1:10" ht="20.100000000000001" customHeight="1">
      <c r="A62" s="119" t="s">
        <v>29</v>
      </c>
      <c r="B62" s="118" t="s">
        <v>22</v>
      </c>
      <c r="C62" s="118">
        <v>0</v>
      </c>
      <c r="D62" s="118">
        <v>60</v>
      </c>
      <c r="E62" s="118">
        <v>69</v>
      </c>
      <c r="F62" s="118">
        <v>93</v>
      </c>
      <c r="G62" s="118">
        <v>79</v>
      </c>
      <c r="H62" s="118">
        <v>93</v>
      </c>
      <c r="I62" s="118">
        <v>79</v>
      </c>
      <c r="J62" s="118">
        <v>1</v>
      </c>
    </row>
    <row r="63" spans="1:10" ht="20.100000000000001" customHeight="1">
      <c r="A63" s="119" t="s">
        <v>30</v>
      </c>
      <c r="B63" s="118" t="s">
        <v>22</v>
      </c>
      <c r="C63" s="118">
        <v>2</v>
      </c>
      <c r="D63" s="118">
        <v>12</v>
      </c>
      <c r="E63" s="118">
        <v>14</v>
      </c>
      <c r="F63" s="118">
        <v>19</v>
      </c>
      <c r="G63" s="118">
        <v>16</v>
      </c>
      <c r="H63" s="118">
        <v>23</v>
      </c>
      <c r="I63" s="118">
        <v>20</v>
      </c>
      <c r="J63" s="118">
        <v>4</v>
      </c>
    </row>
    <row r="64" spans="1:10" ht="20.100000000000001" customHeight="1">
      <c r="A64" s="119" t="s">
        <v>31</v>
      </c>
      <c r="B64" s="118" t="s">
        <v>22</v>
      </c>
      <c r="C64" s="118">
        <v>2</v>
      </c>
      <c r="D64" s="118">
        <v>209</v>
      </c>
      <c r="E64" s="118">
        <v>240</v>
      </c>
      <c r="F64" s="118">
        <v>258</v>
      </c>
      <c r="G64" s="118">
        <v>219</v>
      </c>
      <c r="H64" s="118">
        <v>321</v>
      </c>
      <c r="I64" s="118">
        <v>273</v>
      </c>
      <c r="J64" s="118">
        <v>4</v>
      </c>
    </row>
    <row r="65" spans="1:10" ht="20.100000000000001" customHeight="1">
      <c r="A65" s="119" t="s">
        <v>32</v>
      </c>
      <c r="B65" s="118" t="s">
        <v>22</v>
      </c>
      <c r="C65" s="118">
        <v>2</v>
      </c>
      <c r="D65" s="118">
        <v>280</v>
      </c>
      <c r="E65" s="118">
        <v>322</v>
      </c>
      <c r="F65" s="118">
        <v>356</v>
      </c>
      <c r="G65" s="118">
        <v>303</v>
      </c>
      <c r="H65" s="118">
        <v>443</v>
      </c>
      <c r="I65" s="118">
        <v>377</v>
      </c>
      <c r="J65" s="118">
        <v>4</v>
      </c>
    </row>
    <row r="66" spans="1:10" ht="20.100000000000001" customHeight="1">
      <c r="A66" s="119" t="s">
        <v>33</v>
      </c>
      <c r="B66" s="118" t="s">
        <v>22</v>
      </c>
      <c r="C66" s="118">
        <v>2</v>
      </c>
      <c r="D66" s="118">
        <v>3.2</v>
      </c>
      <c r="E66" s="118">
        <v>3.7</v>
      </c>
      <c r="F66" s="118">
        <v>4.5</v>
      </c>
      <c r="G66" s="118">
        <v>3.8</v>
      </c>
      <c r="H66" s="118">
        <v>5.6</v>
      </c>
      <c r="I66" s="118">
        <v>4.8</v>
      </c>
      <c r="J66" s="118">
        <v>4</v>
      </c>
    </row>
    <row r="67" spans="1:10" ht="20.100000000000001" customHeight="1">
      <c r="A67" s="119" t="s">
        <v>34</v>
      </c>
      <c r="B67" s="118" t="s">
        <v>35</v>
      </c>
      <c r="C67" s="118">
        <v>2</v>
      </c>
      <c r="D67" s="118">
        <v>19</v>
      </c>
      <c r="E67" s="118">
        <v>22</v>
      </c>
      <c r="F67" s="118">
        <v>25</v>
      </c>
      <c r="G67" s="118">
        <v>21</v>
      </c>
      <c r="H67" s="118">
        <v>31</v>
      </c>
      <c r="I67" s="118">
        <v>26</v>
      </c>
      <c r="J67" s="118">
        <v>4</v>
      </c>
    </row>
    <row r="68" spans="1:10" ht="20.100000000000001" customHeight="1">
      <c r="A68" s="119" t="s">
        <v>36</v>
      </c>
      <c r="B68" s="118" t="s">
        <v>22</v>
      </c>
      <c r="C68" s="118">
        <v>0</v>
      </c>
      <c r="D68" s="118">
        <v>0.05</v>
      </c>
      <c r="E68" s="118">
        <v>0.06</v>
      </c>
      <c r="F68" s="118">
        <v>0.06</v>
      </c>
      <c r="G68" s="118">
        <v>0.05</v>
      </c>
      <c r="H68" s="118">
        <v>7.0000000000000007E-2</v>
      </c>
      <c r="I68" s="118">
        <v>0.06</v>
      </c>
      <c r="J68" s="118">
        <v>4</v>
      </c>
    </row>
    <row r="69" spans="1:10" ht="24.75" customHeight="1">
      <c r="A69" s="119" t="s">
        <v>37</v>
      </c>
      <c r="B69" s="118" t="s">
        <v>22</v>
      </c>
      <c r="C69" s="118">
        <v>4</v>
      </c>
      <c r="D69" s="118">
        <v>0.3</v>
      </c>
      <c r="E69" s="118">
        <v>0.35</v>
      </c>
      <c r="F69" s="118">
        <v>0.4</v>
      </c>
      <c r="G69" s="118">
        <v>0.34</v>
      </c>
      <c r="H69" s="118">
        <v>0.5</v>
      </c>
      <c r="I69" s="118">
        <v>0.43</v>
      </c>
      <c r="J69" s="118">
        <v>4</v>
      </c>
    </row>
    <row r="70" spans="1:10" ht="16.5" customHeight="1">
      <c r="A70" s="119" t="s">
        <v>38</v>
      </c>
      <c r="B70" s="118" t="s">
        <v>22</v>
      </c>
      <c r="C70" s="118">
        <v>4</v>
      </c>
      <c r="D70" s="118">
        <v>4.5</v>
      </c>
      <c r="E70" s="118">
        <v>5.0999999999999996</v>
      </c>
      <c r="F70" s="118">
        <v>5.6</v>
      </c>
      <c r="G70" s="118">
        <v>4.7</v>
      </c>
      <c r="H70" s="118">
        <v>7.1</v>
      </c>
      <c r="I70" s="118">
        <v>6</v>
      </c>
      <c r="J70" s="118">
        <v>4</v>
      </c>
    </row>
    <row r="71" spans="1:10" ht="20.100000000000001" customHeight="1">
      <c r="A71" s="119" t="s">
        <v>39</v>
      </c>
      <c r="B71" s="118" t="s">
        <v>22</v>
      </c>
      <c r="C71" s="118">
        <v>0</v>
      </c>
      <c r="D71" s="118">
        <v>0.36</v>
      </c>
      <c r="E71" s="118">
        <v>0.41</v>
      </c>
      <c r="F71" s="118">
        <v>0.34</v>
      </c>
      <c r="G71" s="118">
        <v>0.28999999999999998</v>
      </c>
      <c r="H71" s="118">
        <v>0.47</v>
      </c>
      <c r="I71" s="118">
        <v>0.4</v>
      </c>
      <c r="J71" s="118">
        <v>4</v>
      </c>
    </row>
    <row r="72" spans="1:10" ht="20.100000000000001" customHeight="1">
      <c r="A72" s="119" t="s">
        <v>211</v>
      </c>
      <c r="B72" s="118" t="s">
        <v>22</v>
      </c>
      <c r="C72" s="118">
        <v>4</v>
      </c>
      <c r="D72" s="118">
        <v>0.6</v>
      </c>
      <c r="E72" s="118">
        <v>0.69</v>
      </c>
      <c r="F72" s="118">
        <v>0.71</v>
      </c>
      <c r="G72" s="118">
        <v>0.6</v>
      </c>
      <c r="H72" s="118">
        <v>0.87</v>
      </c>
      <c r="I72" s="118">
        <v>0.74</v>
      </c>
      <c r="J72" s="118">
        <v>4</v>
      </c>
    </row>
    <row r="73" spans="1:10" ht="20.100000000000001" customHeight="1" thickBot="1">
      <c r="A73" s="119" t="s">
        <v>212</v>
      </c>
      <c r="B73" s="118" t="s">
        <v>35</v>
      </c>
      <c r="C73" s="118">
        <v>4</v>
      </c>
      <c r="D73" s="118">
        <v>3.4</v>
      </c>
      <c r="E73" s="118">
        <v>3.9</v>
      </c>
      <c r="F73" s="118">
        <v>4.0999999999999996</v>
      </c>
      <c r="G73" s="118">
        <v>3.5</v>
      </c>
      <c r="H73" s="118">
        <v>5.2</v>
      </c>
      <c r="I73" s="118">
        <v>4.4000000000000004</v>
      </c>
      <c r="J73" s="118">
        <v>4</v>
      </c>
    </row>
    <row r="74" spans="1:10" s="125" customFormat="1" ht="24" customHeight="1">
      <c r="A74" s="215" t="s">
        <v>225</v>
      </c>
      <c r="B74" s="215"/>
      <c r="C74" s="215"/>
      <c r="D74" s="215"/>
      <c r="E74" s="215"/>
      <c r="F74" s="215"/>
      <c r="G74" s="215"/>
      <c r="H74" s="215"/>
      <c r="I74" s="215"/>
      <c r="J74" s="215"/>
    </row>
    <row r="75" spans="1:10" ht="15" customHeight="1">
      <c r="A75" s="216" t="s">
        <v>224</v>
      </c>
      <c r="B75" s="216"/>
      <c r="C75" s="216"/>
      <c r="D75" s="216"/>
      <c r="E75" s="216"/>
      <c r="F75" s="216"/>
      <c r="G75" s="216"/>
      <c r="H75" s="216"/>
      <c r="I75" s="216"/>
      <c r="J75" s="216"/>
    </row>
    <row r="76" spans="1:10" s="125" customFormat="1" ht="20.100000000000001" customHeight="1" thickBot="1">
      <c r="A76" s="138"/>
      <c r="B76" s="138"/>
      <c r="C76" s="138"/>
      <c r="D76" s="138"/>
      <c r="E76" s="138"/>
      <c r="F76" s="138"/>
      <c r="G76" s="138"/>
      <c r="H76" s="138"/>
      <c r="I76" s="138"/>
      <c r="J76" s="138"/>
    </row>
    <row r="77" spans="1:10" ht="20.100000000000001" customHeight="1">
      <c r="A77" s="194" t="s">
        <v>95</v>
      </c>
      <c r="B77" s="195"/>
      <c r="C77" s="195"/>
      <c r="D77" s="195"/>
      <c r="E77" s="195"/>
      <c r="F77" s="195"/>
      <c r="G77" s="195"/>
      <c r="H77" s="195"/>
      <c r="I77" s="195"/>
      <c r="J77" s="196"/>
    </row>
    <row r="78" spans="1:10" ht="20.100000000000001" customHeight="1">
      <c r="A78" s="197" t="s">
        <v>155</v>
      </c>
      <c r="B78" s="198"/>
      <c r="C78" s="198"/>
      <c r="D78" s="198"/>
      <c r="E78" s="198"/>
      <c r="F78" s="198"/>
      <c r="G78" s="198"/>
      <c r="H78" s="198"/>
      <c r="I78" s="198"/>
      <c r="J78" s="199"/>
    </row>
    <row r="79" spans="1:10" ht="20.100000000000001" customHeight="1">
      <c r="A79" s="197" t="s">
        <v>64</v>
      </c>
      <c r="B79" s="198"/>
      <c r="C79" s="198"/>
      <c r="D79" s="198"/>
      <c r="E79" s="198"/>
      <c r="F79" s="198"/>
      <c r="G79" s="198"/>
      <c r="H79" s="198"/>
      <c r="I79" s="198"/>
      <c r="J79" s="199"/>
    </row>
    <row r="80" spans="1:10" ht="20.100000000000001" customHeight="1" thickBot="1">
      <c r="A80" s="200" t="s">
        <v>46</v>
      </c>
      <c r="B80" s="201"/>
      <c r="C80" s="201"/>
      <c r="D80" s="201"/>
      <c r="E80" s="201"/>
      <c r="F80" s="201"/>
      <c r="G80" s="201"/>
      <c r="H80" s="201"/>
      <c r="I80" s="201"/>
      <c r="J80" s="217"/>
    </row>
    <row r="81" spans="1:10" ht="26.25" customHeight="1" thickBot="1">
      <c r="A81" s="30" t="s">
        <v>0</v>
      </c>
      <c r="B81" s="31" t="s">
        <v>1</v>
      </c>
      <c r="C81" s="20" t="s">
        <v>223</v>
      </c>
      <c r="D81" s="208" t="s">
        <v>2</v>
      </c>
      <c r="E81" s="209"/>
      <c r="F81" s="209"/>
      <c r="G81" s="210"/>
      <c r="H81" s="208" t="s">
        <v>3</v>
      </c>
      <c r="I81" s="210"/>
      <c r="J81" s="22" t="s">
        <v>51</v>
      </c>
    </row>
    <row r="82" spans="1:10" ht="20.100000000000001" customHeight="1">
      <c r="A82" s="219"/>
      <c r="B82" s="213"/>
      <c r="C82" s="202"/>
      <c r="D82" s="204" t="s">
        <v>4</v>
      </c>
      <c r="E82" s="205"/>
      <c r="F82" s="204" t="s">
        <v>5</v>
      </c>
      <c r="G82" s="205"/>
      <c r="H82" s="204" t="s">
        <v>5</v>
      </c>
      <c r="I82" s="205"/>
      <c r="J82" s="218"/>
    </row>
    <row r="83" spans="1:10" ht="20.100000000000001" customHeight="1" thickBot="1">
      <c r="A83" s="220"/>
      <c r="B83" s="214"/>
      <c r="C83" s="203"/>
      <c r="D83" s="206"/>
      <c r="E83" s="207"/>
      <c r="F83" s="206" t="s">
        <v>44</v>
      </c>
      <c r="G83" s="207"/>
      <c r="H83" s="206" t="s">
        <v>44</v>
      </c>
      <c r="I83" s="207"/>
      <c r="J83" s="212"/>
    </row>
    <row r="84" spans="1:10" ht="20.100000000000001" customHeight="1" thickBot="1">
      <c r="A84" s="36"/>
      <c r="B84" s="25"/>
      <c r="C84" s="26"/>
      <c r="D84" s="26" t="s">
        <v>7</v>
      </c>
      <c r="E84" s="26" t="s">
        <v>8</v>
      </c>
      <c r="F84" s="26" t="s">
        <v>7</v>
      </c>
      <c r="G84" s="26" t="s">
        <v>9</v>
      </c>
      <c r="H84" s="26" t="s">
        <v>7</v>
      </c>
      <c r="I84" s="26" t="s">
        <v>9</v>
      </c>
      <c r="J84" s="27"/>
    </row>
    <row r="85" spans="1:10" ht="20.100000000000001" customHeight="1" thickTop="1" thickBot="1">
      <c r="A85" s="37" t="s">
        <v>10</v>
      </c>
      <c r="B85" s="2" t="s">
        <v>11</v>
      </c>
      <c r="C85" s="3">
        <v>10</v>
      </c>
      <c r="D85" s="4">
        <v>61.33</v>
      </c>
      <c r="E85" s="4">
        <v>70.53</v>
      </c>
      <c r="F85" s="4">
        <v>56.5</v>
      </c>
      <c r="G85" s="4">
        <v>48.03</v>
      </c>
      <c r="H85" s="4">
        <v>62.67</v>
      </c>
      <c r="I85" s="4">
        <v>53.27</v>
      </c>
      <c r="J85" s="3">
        <v>1</v>
      </c>
    </row>
    <row r="86" spans="1:10" ht="20.100000000000001" customHeight="1" thickBot="1">
      <c r="A86" s="38" t="s">
        <v>12</v>
      </c>
      <c r="B86" s="2" t="s">
        <v>13</v>
      </c>
      <c r="C86" s="3">
        <v>0</v>
      </c>
      <c r="D86" s="4">
        <v>249.26</v>
      </c>
      <c r="E86" s="4">
        <v>286.64999999999998</v>
      </c>
      <c r="F86" s="4">
        <v>262.18</v>
      </c>
      <c r="G86" s="4">
        <v>222.85</v>
      </c>
      <c r="H86" s="4">
        <v>194.06</v>
      </c>
      <c r="I86" s="4">
        <v>164.95</v>
      </c>
      <c r="J86" s="3">
        <v>4</v>
      </c>
    </row>
    <row r="87" spans="1:10" ht="20.100000000000001" customHeight="1" thickBot="1">
      <c r="A87" s="38" t="s">
        <v>14</v>
      </c>
      <c r="B87" s="2" t="s">
        <v>13</v>
      </c>
      <c r="C87" s="3">
        <v>0</v>
      </c>
      <c r="D87" s="4">
        <f t="shared" ref="D87:I87" si="0">D89*9</f>
        <v>166.14000000000001</v>
      </c>
      <c r="E87" s="4">
        <f t="shared" si="0"/>
        <v>191.07</v>
      </c>
      <c r="F87" s="4">
        <f t="shared" si="0"/>
        <v>148.77000000000001</v>
      </c>
      <c r="G87" s="4">
        <f t="shared" si="0"/>
        <v>126.45</v>
      </c>
      <c r="H87" s="4">
        <f t="shared" si="0"/>
        <v>69.84</v>
      </c>
      <c r="I87" s="4">
        <f t="shared" si="0"/>
        <v>59.4</v>
      </c>
      <c r="J87" s="3">
        <v>4</v>
      </c>
    </row>
    <row r="88" spans="1:10" ht="20.100000000000001" customHeight="1" thickBot="1">
      <c r="A88" s="38" t="s">
        <v>15</v>
      </c>
      <c r="B88" s="2" t="s">
        <v>11</v>
      </c>
      <c r="C88" s="3">
        <v>10</v>
      </c>
      <c r="D88" s="4">
        <v>19.37</v>
      </c>
      <c r="E88" s="4">
        <v>22.28</v>
      </c>
      <c r="F88" s="4">
        <v>26.48</v>
      </c>
      <c r="G88" s="4">
        <v>22.51</v>
      </c>
      <c r="H88" s="4">
        <v>29.07</v>
      </c>
      <c r="I88" s="4">
        <v>24.71</v>
      </c>
      <c r="J88" s="3">
        <v>1</v>
      </c>
    </row>
    <row r="89" spans="1:10" ht="20.100000000000001" customHeight="1" thickBot="1">
      <c r="A89" s="38" t="s">
        <v>16</v>
      </c>
      <c r="B89" s="2" t="s">
        <v>11</v>
      </c>
      <c r="C89" s="3">
        <v>10</v>
      </c>
      <c r="D89" s="4">
        <v>18.46</v>
      </c>
      <c r="E89" s="4">
        <v>21.23</v>
      </c>
      <c r="F89" s="4">
        <v>16.53</v>
      </c>
      <c r="G89" s="4">
        <v>14.05</v>
      </c>
      <c r="H89" s="4">
        <v>7.76</v>
      </c>
      <c r="I89" s="4">
        <v>6.6</v>
      </c>
      <c r="J89" s="3">
        <v>1</v>
      </c>
    </row>
    <row r="90" spans="1:10" ht="20.100000000000001" customHeight="1" thickBot="1">
      <c r="A90" s="38" t="s">
        <v>17</v>
      </c>
      <c r="B90" s="2" t="s">
        <v>11</v>
      </c>
      <c r="C90" s="3">
        <v>10</v>
      </c>
      <c r="D90" s="5">
        <v>0.9</v>
      </c>
      <c r="E90" s="5">
        <v>1.04</v>
      </c>
      <c r="F90" s="5">
        <v>1.0900000000000001</v>
      </c>
      <c r="G90" s="5">
        <v>0.93</v>
      </c>
      <c r="H90" s="5">
        <v>1.2</v>
      </c>
      <c r="I90" s="5">
        <v>1.02</v>
      </c>
      <c r="J90" s="3">
        <v>1</v>
      </c>
    </row>
    <row r="91" spans="1:10" ht="20.100000000000001" customHeight="1" thickBot="1">
      <c r="A91" s="38" t="s">
        <v>18</v>
      </c>
      <c r="B91" s="2" t="s">
        <v>11</v>
      </c>
      <c r="C91" s="3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3">
        <v>7</v>
      </c>
    </row>
    <row r="92" spans="1:10" ht="20.100000000000001" customHeight="1" thickBot="1">
      <c r="A92" s="38" t="s">
        <v>19</v>
      </c>
      <c r="B92" s="2" t="s">
        <v>11</v>
      </c>
      <c r="C92" s="3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3">
        <v>7</v>
      </c>
    </row>
    <row r="93" spans="1:10" ht="20.100000000000001" customHeight="1" thickBot="1">
      <c r="A93" s="38" t="s">
        <v>20</v>
      </c>
      <c r="B93" s="2" t="s">
        <v>11</v>
      </c>
      <c r="C93" s="3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3">
        <v>7</v>
      </c>
    </row>
    <row r="94" spans="1:10" ht="20.100000000000001" customHeight="1" thickBot="1">
      <c r="A94" s="38" t="s">
        <v>21</v>
      </c>
      <c r="B94" s="2" t="s">
        <v>22</v>
      </c>
      <c r="C94" s="3">
        <v>0</v>
      </c>
      <c r="D94" s="6">
        <v>22.15</v>
      </c>
      <c r="E94" s="6">
        <v>25.47</v>
      </c>
      <c r="F94" s="6">
        <v>21.56</v>
      </c>
      <c r="G94" s="6">
        <v>18.329999999999998</v>
      </c>
      <c r="H94" s="6">
        <v>21.12</v>
      </c>
      <c r="I94" s="6">
        <v>17.95</v>
      </c>
      <c r="J94" s="3">
        <v>4</v>
      </c>
    </row>
    <row r="95" spans="1:10" ht="20.100000000000001" customHeight="1" thickBot="1">
      <c r="A95" s="38" t="s">
        <v>23</v>
      </c>
      <c r="B95" s="2" t="s">
        <v>22</v>
      </c>
      <c r="C95" s="3">
        <v>0</v>
      </c>
      <c r="D95" s="6">
        <v>1.42</v>
      </c>
      <c r="E95" s="6">
        <v>1.63</v>
      </c>
      <c r="F95" s="6">
        <v>1.63</v>
      </c>
      <c r="G95" s="6">
        <v>1.39</v>
      </c>
      <c r="H95" s="6">
        <v>1.81</v>
      </c>
      <c r="I95" s="6">
        <v>1.54</v>
      </c>
      <c r="J95" s="3">
        <v>4</v>
      </c>
    </row>
    <row r="96" spans="1:10" ht="20.100000000000001" customHeight="1" thickBot="1">
      <c r="A96" s="38" t="s">
        <v>24</v>
      </c>
      <c r="B96" s="2" t="s">
        <v>22</v>
      </c>
      <c r="C96" s="3">
        <v>0</v>
      </c>
      <c r="D96" s="4">
        <v>49.83</v>
      </c>
      <c r="E96" s="4">
        <v>57.3</v>
      </c>
      <c r="F96" s="4">
        <v>56.6</v>
      </c>
      <c r="G96" s="4">
        <v>48.11</v>
      </c>
      <c r="H96" s="4">
        <v>62.07</v>
      </c>
      <c r="I96" s="4">
        <v>52.76</v>
      </c>
      <c r="J96" s="3">
        <v>4</v>
      </c>
    </row>
    <row r="97" spans="1:10" ht="20.100000000000001" customHeight="1" thickBot="1">
      <c r="A97" s="38" t="s">
        <v>25</v>
      </c>
      <c r="B97" s="2" t="s">
        <v>22</v>
      </c>
      <c r="C97" s="3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3">
        <v>7</v>
      </c>
    </row>
    <row r="98" spans="1:10" ht="20.100000000000001" customHeight="1" thickBot="1">
      <c r="A98" s="38" t="s">
        <v>26</v>
      </c>
      <c r="B98" s="2" t="s">
        <v>27</v>
      </c>
      <c r="C98" s="3">
        <v>1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3">
        <v>1</v>
      </c>
    </row>
    <row r="99" spans="1:10" ht="20.100000000000001" customHeight="1" thickBot="1">
      <c r="A99" s="38" t="s">
        <v>28</v>
      </c>
      <c r="B99" s="2" t="s">
        <v>11</v>
      </c>
      <c r="C99" s="3">
        <v>0</v>
      </c>
      <c r="D99" s="6">
        <v>7.45</v>
      </c>
      <c r="E99" s="6">
        <v>8.57</v>
      </c>
      <c r="F99" s="6">
        <v>6.51</v>
      </c>
      <c r="G99" s="6">
        <v>5.53</v>
      </c>
      <c r="H99" s="6">
        <v>2.95</v>
      </c>
      <c r="I99" s="6">
        <v>2.5099999999999998</v>
      </c>
      <c r="J99" s="3">
        <v>4</v>
      </c>
    </row>
    <row r="100" spans="1:10" ht="20.100000000000001" customHeight="1" thickBot="1">
      <c r="A100" s="38" t="s">
        <v>29</v>
      </c>
      <c r="B100" s="2" t="s">
        <v>22</v>
      </c>
      <c r="C100" s="3">
        <v>0</v>
      </c>
      <c r="D100" s="4">
        <v>85.730500000000006</v>
      </c>
      <c r="E100" s="4">
        <f>D100*1.15</f>
        <v>98.590074999999999</v>
      </c>
      <c r="F100" s="4">
        <v>96.442700000000002</v>
      </c>
      <c r="G100" s="4">
        <f>F100*0.85</f>
        <v>81.976294999999993</v>
      </c>
      <c r="H100" s="4">
        <v>82.765799999999999</v>
      </c>
      <c r="I100" s="4">
        <f>H100*0.85</f>
        <v>70.350929999999991</v>
      </c>
      <c r="J100" s="3">
        <v>4</v>
      </c>
    </row>
    <row r="101" spans="1:10" ht="20.100000000000001" customHeight="1" thickBot="1">
      <c r="A101" s="37" t="s">
        <v>30</v>
      </c>
      <c r="B101" s="2" t="s">
        <v>22</v>
      </c>
      <c r="C101" s="3">
        <v>0</v>
      </c>
      <c r="D101" s="4">
        <v>20</v>
      </c>
      <c r="E101" s="4">
        <v>23</v>
      </c>
      <c r="F101" s="4">
        <v>22.81</v>
      </c>
      <c r="G101" s="4">
        <v>19.39</v>
      </c>
      <c r="H101" s="4">
        <v>25.33</v>
      </c>
      <c r="I101" s="4">
        <v>21.53</v>
      </c>
      <c r="J101" s="3">
        <v>4</v>
      </c>
    </row>
    <row r="102" spans="1:10" ht="20.100000000000001" customHeight="1" thickBot="1">
      <c r="A102" s="37" t="s">
        <v>31</v>
      </c>
      <c r="B102" s="2" t="s">
        <v>22</v>
      </c>
      <c r="C102" s="3">
        <v>0</v>
      </c>
      <c r="D102" s="4">
        <v>181.54</v>
      </c>
      <c r="E102" s="4">
        <v>208.77</v>
      </c>
      <c r="F102" s="4">
        <v>213.54</v>
      </c>
      <c r="G102" s="4">
        <v>181.51</v>
      </c>
      <c r="H102" s="4">
        <v>238.35</v>
      </c>
      <c r="I102" s="4">
        <v>202.6</v>
      </c>
      <c r="J102" s="3">
        <v>4</v>
      </c>
    </row>
    <row r="103" spans="1:10" ht="20.100000000000001" customHeight="1" thickBot="1">
      <c r="A103" s="37" t="s">
        <v>32</v>
      </c>
      <c r="B103" s="2" t="s">
        <v>22</v>
      </c>
      <c r="C103" s="3">
        <v>0</v>
      </c>
      <c r="D103" s="4">
        <v>300.45999999999998</v>
      </c>
      <c r="E103" s="4">
        <v>345.53</v>
      </c>
      <c r="F103" s="4">
        <v>340.32</v>
      </c>
      <c r="G103" s="4">
        <v>289.27</v>
      </c>
      <c r="H103" s="4">
        <v>385.82</v>
      </c>
      <c r="I103" s="4">
        <v>327.95</v>
      </c>
      <c r="J103" s="3">
        <v>4</v>
      </c>
    </row>
    <row r="104" spans="1:10" ht="20.100000000000001" customHeight="1" thickBot="1">
      <c r="A104" s="37" t="s">
        <v>33</v>
      </c>
      <c r="B104" s="2" t="s">
        <v>22</v>
      </c>
      <c r="C104" s="3">
        <v>0</v>
      </c>
      <c r="D104" s="6">
        <v>3.32</v>
      </c>
      <c r="E104" s="6">
        <v>3.82</v>
      </c>
      <c r="F104" s="6">
        <v>4.8499999999999996</v>
      </c>
      <c r="G104" s="6">
        <v>4.12</v>
      </c>
      <c r="H104" s="6">
        <v>5.37</v>
      </c>
      <c r="I104" s="6">
        <v>4.5599999999999996</v>
      </c>
      <c r="J104" s="3">
        <v>4</v>
      </c>
    </row>
    <row r="105" spans="1:10" ht="20.100000000000001" customHeight="1" thickBot="1">
      <c r="A105" s="37" t="s">
        <v>34</v>
      </c>
      <c r="B105" s="2" t="s">
        <v>35</v>
      </c>
      <c r="C105" s="3">
        <v>0</v>
      </c>
      <c r="D105" s="4">
        <v>22.58</v>
      </c>
      <c r="E105" s="4">
        <v>25.97</v>
      </c>
      <c r="F105" s="4">
        <v>28.88</v>
      </c>
      <c r="G105" s="4">
        <v>24.55</v>
      </c>
      <c r="H105" s="4">
        <v>36.65</v>
      </c>
      <c r="I105" s="4">
        <v>31.15</v>
      </c>
      <c r="J105" s="3">
        <v>4</v>
      </c>
    </row>
    <row r="106" spans="1:10" ht="20.100000000000001" customHeight="1" thickBot="1">
      <c r="A106" s="37" t="s">
        <v>36</v>
      </c>
      <c r="B106" s="2" t="s">
        <v>22</v>
      </c>
      <c r="C106" s="3">
        <v>0</v>
      </c>
      <c r="D106" s="2">
        <v>7.0000000000000007E-2</v>
      </c>
      <c r="E106" s="2">
        <v>0.08</v>
      </c>
      <c r="F106" s="2">
        <v>0.08</v>
      </c>
      <c r="G106" s="2">
        <v>7.0000000000000007E-2</v>
      </c>
      <c r="H106" s="2">
        <v>0.08</v>
      </c>
      <c r="I106" s="2">
        <v>7.0000000000000007E-2</v>
      </c>
      <c r="J106" s="3">
        <v>4</v>
      </c>
    </row>
    <row r="107" spans="1:10" ht="20.100000000000001" customHeight="1" thickBot="1">
      <c r="A107" s="37" t="s">
        <v>37</v>
      </c>
      <c r="B107" s="2" t="s">
        <v>22</v>
      </c>
      <c r="C107" s="3">
        <v>0</v>
      </c>
      <c r="D107" s="2">
        <v>0.11</v>
      </c>
      <c r="E107" s="2">
        <v>0.13</v>
      </c>
      <c r="F107" s="2">
        <v>0.14000000000000001</v>
      </c>
      <c r="G107" s="2">
        <v>0.12</v>
      </c>
      <c r="H107" s="2">
        <v>0.15</v>
      </c>
      <c r="I107" s="2">
        <v>0.13</v>
      </c>
      <c r="J107" s="3">
        <v>4</v>
      </c>
    </row>
    <row r="108" spans="1:10" ht="20.100000000000001" customHeight="1" thickBot="1">
      <c r="A108" s="37" t="s">
        <v>38</v>
      </c>
      <c r="B108" s="2" t="s">
        <v>22</v>
      </c>
      <c r="C108" s="3">
        <v>0</v>
      </c>
      <c r="D108" s="6">
        <v>5.18</v>
      </c>
      <c r="E108" s="6">
        <v>5.96</v>
      </c>
      <c r="F108" s="6">
        <v>6.92</v>
      </c>
      <c r="G108" s="6">
        <v>5.88</v>
      </c>
      <c r="H108" s="6">
        <v>8.49</v>
      </c>
      <c r="I108" s="6">
        <v>7.22</v>
      </c>
      <c r="J108" s="3">
        <v>4</v>
      </c>
    </row>
    <row r="109" spans="1:10" ht="20.100000000000001" customHeight="1" thickBot="1">
      <c r="A109" s="37" t="s">
        <v>39</v>
      </c>
      <c r="B109" s="2" t="s">
        <v>22</v>
      </c>
      <c r="C109" s="3">
        <v>0</v>
      </c>
      <c r="D109" s="2">
        <v>0.55000000000000004</v>
      </c>
      <c r="E109" s="2">
        <v>0.63</v>
      </c>
      <c r="F109" s="2">
        <v>0.52</v>
      </c>
      <c r="G109" s="2">
        <v>0.44</v>
      </c>
      <c r="H109" s="2">
        <v>0.56999999999999995</v>
      </c>
      <c r="I109" s="2">
        <v>0.48</v>
      </c>
      <c r="J109" s="3">
        <v>4</v>
      </c>
    </row>
    <row r="110" spans="1:10" ht="20.100000000000001" customHeight="1" thickBot="1">
      <c r="A110" s="37" t="s">
        <v>40</v>
      </c>
      <c r="B110" s="2" t="s">
        <v>22</v>
      </c>
      <c r="C110" s="3">
        <v>0</v>
      </c>
      <c r="D110" s="2">
        <v>0.54</v>
      </c>
      <c r="E110" s="2">
        <v>0.62</v>
      </c>
      <c r="F110" s="2">
        <v>0.57999999999999996</v>
      </c>
      <c r="G110" s="2">
        <v>0.49</v>
      </c>
      <c r="H110" s="2">
        <v>0.64</v>
      </c>
      <c r="I110" s="2">
        <v>0.54</v>
      </c>
      <c r="J110" s="3">
        <v>4</v>
      </c>
    </row>
    <row r="111" spans="1:10" ht="20.100000000000001" customHeight="1" thickBot="1">
      <c r="A111" s="37" t="s">
        <v>41</v>
      </c>
      <c r="B111" s="2" t="s">
        <v>35</v>
      </c>
      <c r="C111" s="3">
        <v>0</v>
      </c>
      <c r="D111" s="6">
        <v>0.92</v>
      </c>
      <c r="E111" s="6">
        <v>1.06</v>
      </c>
      <c r="F111" s="6">
        <v>1.37</v>
      </c>
      <c r="G111" s="6">
        <v>1.1599999999999999</v>
      </c>
      <c r="H111" s="6">
        <v>1.39</v>
      </c>
      <c r="I111" s="6">
        <v>1.18</v>
      </c>
      <c r="J111" s="3">
        <v>4</v>
      </c>
    </row>
    <row r="112" spans="1:10" ht="24.75" customHeight="1">
      <c r="A112" s="215" t="s">
        <v>225</v>
      </c>
      <c r="B112" s="215"/>
      <c r="C112" s="215"/>
      <c r="D112" s="215"/>
      <c r="E112" s="215"/>
      <c r="F112" s="215"/>
      <c r="G112" s="215"/>
      <c r="H112" s="215"/>
      <c r="I112" s="215"/>
      <c r="J112" s="215"/>
    </row>
    <row r="113" spans="1:10" ht="20.100000000000001" customHeight="1">
      <c r="A113" s="216" t="s">
        <v>224</v>
      </c>
      <c r="B113" s="216"/>
      <c r="C113" s="216"/>
      <c r="D113" s="216"/>
      <c r="E113" s="216"/>
      <c r="F113" s="216"/>
      <c r="G113" s="216"/>
      <c r="H113" s="216"/>
      <c r="I113" s="216"/>
      <c r="J113" s="216"/>
    </row>
    <row r="114" spans="1:10" ht="20.100000000000001" customHeight="1" thickBot="1">
      <c r="A114" s="39"/>
    </row>
    <row r="115" spans="1:10" ht="20.100000000000001" customHeight="1">
      <c r="A115" s="194" t="s">
        <v>96</v>
      </c>
      <c r="B115" s="195"/>
      <c r="C115" s="195"/>
      <c r="D115" s="195"/>
      <c r="E115" s="195"/>
      <c r="F115" s="195"/>
      <c r="G115" s="195"/>
      <c r="H115" s="195"/>
      <c r="I115" s="195"/>
      <c r="J115" s="196"/>
    </row>
    <row r="116" spans="1:10" ht="20.100000000000001" customHeight="1">
      <c r="A116" s="197" t="s">
        <v>156</v>
      </c>
      <c r="B116" s="198"/>
      <c r="C116" s="198"/>
      <c r="D116" s="198"/>
      <c r="E116" s="198"/>
      <c r="F116" s="198"/>
      <c r="G116" s="198"/>
      <c r="H116" s="198"/>
      <c r="I116" s="198"/>
      <c r="J116" s="199"/>
    </row>
    <row r="117" spans="1:10" ht="20.100000000000001" customHeight="1">
      <c r="A117" s="197" t="s">
        <v>65</v>
      </c>
      <c r="B117" s="198"/>
      <c r="C117" s="198"/>
      <c r="D117" s="198"/>
      <c r="E117" s="198"/>
      <c r="F117" s="198"/>
      <c r="G117" s="198"/>
      <c r="H117" s="198"/>
      <c r="I117" s="198"/>
      <c r="J117" s="199"/>
    </row>
    <row r="118" spans="1:10" ht="20.100000000000001" customHeight="1" thickBot="1">
      <c r="A118" s="200" t="s">
        <v>46</v>
      </c>
      <c r="B118" s="201"/>
      <c r="C118" s="201"/>
      <c r="D118" s="201"/>
      <c r="E118" s="201"/>
      <c r="F118" s="201"/>
      <c r="G118" s="201"/>
      <c r="H118" s="201"/>
      <c r="I118" s="201"/>
      <c r="J118" s="217"/>
    </row>
    <row r="119" spans="1:10" ht="31.5" customHeight="1" thickBot="1">
      <c r="A119" s="20" t="s">
        <v>0</v>
      </c>
      <c r="B119" s="21" t="s">
        <v>1</v>
      </c>
      <c r="C119" s="20" t="s">
        <v>223</v>
      </c>
      <c r="D119" s="208" t="s">
        <v>2</v>
      </c>
      <c r="E119" s="209"/>
      <c r="F119" s="209"/>
      <c r="G119" s="210"/>
      <c r="H119" s="208" t="s">
        <v>3</v>
      </c>
      <c r="I119" s="210"/>
      <c r="J119" s="22" t="s">
        <v>51</v>
      </c>
    </row>
    <row r="120" spans="1:10" ht="20.100000000000001" customHeight="1">
      <c r="A120" s="219"/>
      <c r="B120" s="213"/>
      <c r="C120" s="202"/>
      <c r="D120" s="204" t="s">
        <v>4</v>
      </c>
      <c r="E120" s="205"/>
      <c r="F120" s="204" t="s">
        <v>5</v>
      </c>
      <c r="G120" s="205"/>
      <c r="H120" s="204" t="s">
        <v>5</v>
      </c>
      <c r="I120" s="205"/>
      <c r="J120" s="218"/>
    </row>
    <row r="121" spans="1:10" ht="20.100000000000001" customHeight="1" thickBot="1">
      <c r="A121" s="220"/>
      <c r="B121" s="214"/>
      <c r="C121" s="203"/>
      <c r="D121" s="206"/>
      <c r="E121" s="207"/>
      <c r="F121" s="206" t="s">
        <v>44</v>
      </c>
      <c r="G121" s="207"/>
      <c r="H121" s="206" t="s">
        <v>44</v>
      </c>
      <c r="I121" s="207"/>
      <c r="J121" s="212"/>
    </row>
    <row r="122" spans="1:10" ht="20.100000000000001" customHeight="1" thickBot="1">
      <c r="A122" s="36"/>
      <c r="B122" s="25"/>
      <c r="C122" s="26"/>
      <c r="D122" s="26" t="s">
        <v>7</v>
      </c>
      <c r="E122" s="26" t="s">
        <v>8</v>
      </c>
      <c r="F122" s="26" t="s">
        <v>7</v>
      </c>
      <c r="G122" s="26" t="s">
        <v>9</v>
      </c>
      <c r="H122" s="26" t="s">
        <v>7</v>
      </c>
      <c r="I122" s="26" t="s">
        <v>9</v>
      </c>
      <c r="J122" s="27"/>
    </row>
    <row r="123" spans="1:10" ht="20.100000000000001" customHeight="1" thickTop="1" thickBot="1">
      <c r="A123" s="37" t="s">
        <v>10</v>
      </c>
      <c r="B123" s="2" t="s">
        <v>11</v>
      </c>
      <c r="C123" s="3">
        <v>11</v>
      </c>
      <c r="D123" s="4">
        <v>61.69</v>
      </c>
      <c r="E123" s="4">
        <v>70.94</v>
      </c>
      <c r="F123" s="4">
        <v>55.54</v>
      </c>
      <c r="G123" s="4">
        <v>47.21</v>
      </c>
      <c r="H123" s="4">
        <v>61.68</v>
      </c>
      <c r="I123" s="4">
        <v>52.43</v>
      </c>
      <c r="J123" s="3">
        <v>1</v>
      </c>
    </row>
    <row r="124" spans="1:10" ht="20.100000000000001" customHeight="1" thickBot="1">
      <c r="A124" s="38" t="s">
        <v>12</v>
      </c>
      <c r="B124" s="2" t="s">
        <v>13</v>
      </c>
      <c r="C124" s="3">
        <v>0</v>
      </c>
      <c r="D124" s="4">
        <v>245.89</v>
      </c>
      <c r="E124" s="4">
        <v>282.77</v>
      </c>
      <c r="F124" s="4">
        <v>273.20999999999998</v>
      </c>
      <c r="G124" s="4">
        <v>232.23</v>
      </c>
      <c r="H124" s="4">
        <v>205.94</v>
      </c>
      <c r="I124" s="4">
        <v>175.05</v>
      </c>
      <c r="J124" s="3">
        <v>4</v>
      </c>
    </row>
    <row r="125" spans="1:10" ht="20.100000000000001" customHeight="1" thickBot="1">
      <c r="A125" s="38" t="s">
        <v>14</v>
      </c>
      <c r="B125" s="2" t="s">
        <v>13</v>
      </c>
      <c r="C125" s="3">
        <v>0</v>
      </c>
      <c r="D125" s="4">
        <f t="shared" ref="D125:I125" si="1">D127*9</f>
        <v>160.91999999999999</v>
      </c>
      <c r="E125" s="4">
        <f t="shared" si="1"/>
        <v>185.04</v>
      </c>
      <c r="F125" s="4">
        <f t="shared" si="1"/>
        <v>160.02000000000001</v>
      </c>
      <c r="G125" s="4">
        <f t="shared" si="1"/>
        <v>135.99</v>
      </c>
      <c r="H125" s="4">
        <f t="shared" si="1"/>
        <v>81.899999999999991</v>
      </c>
      <c r="I125" s="4">
        <f t="shared" si="1"/>
        <v>69.66</v>
      </c>
      <c r="J125" s="3">
        <v>4</v>
      </c>
    </row>
    <row r="126" spans="1:10" ht="20.100000000000001" customHeight="1" thickBot="1">
      <c r="A126" s="38" t="s">
        <v>15</v>
      </c>
      <c r="B126" s="2" t="s">
        <v>11</v>
      </c>
      <c r="C126" s="3">
        <v>11</v>
      </c>
      <c r="D126" s="4">
        <v>19.82</v>
      </c>
      <c r="E126" s="4">
        <v>22.79</v>
      </c>
      <c r="F126" s="4">
        <v>26.43</v>
      </c>
      <c r="G126" s="4">
        <v>22.47</v>
      </c>
      <c r="H126" s="4">
        <v>29.01</v>
      </c>
      <c r="I126" s="4">
        <v>24.66</v>
      </c>
      <c r="J126" s="3">
        <v>1</v>
      </c>
    </row>
    <row r="127" spans="1:10" ht="20.100000000000001" customHeight="1" thickBot="1">
      <c r="A127" s="38" t="s">
        <v>16</v>
      </c>
      <c r="B127" s="2" t="s">
        <v>11</v>
      </c>
      <c r="C127" s="3">
        <v>11</v>
      </c>
      <c r="D127" s="4">
        <v>17.88</v>
      </c>
      <c r="E127" s="4">
        <v>20.56</v>
      </c>
      <c r="F127" s="4">
        <v>17.78</v>
      </c>
      <c r="G127" s="4">
        <v>15.11</v>
      </c>
      <c r="H127" s="4">
        <v>9.1</v>
      </c>
      <c r="I127" s="4">
        <v>7.74</v>
      </c>
      <c r="J127" s="3">
        <v>1</v>
      </c>
    </row>
    <row r="128" spans="1:10" ht="20.100000000000001" customHeight="1" thickBot="1">
      <c r="A128" s="38" t="s">
        <v>17</v>
      </c>
      <c r="B128" s="2" t="s">
        <v>11</v>
      </c>
      <c r="C128" s="3">
        <v>11</v>
      </c>
      <c r="D128" s="5">
        <v>0.94</v>
      </c>
      <c r="E128" s="5">
        <v>1.08</v>
      </c>
      <c r="F128" s="5">
        <v>1.01</v>
      </c>
      <c r="G128" s="5">
        <v>0.86</v>
      </c>
      <c r="H128" s="5">
        <v>1.1000000000000001</v>
      </c>
      <c r="I128" s="5">
        <v>0.94</v>
      </c>
      <c r="J128" s="3">
        <v>1</v>
      </c>
    </row>
    <row r="129" spans="1:10" ht="20.100000000000001" customHeight="1" thickBot="1">
      <c r="A129" s="38" t="s">
        <v>18</v>
      </c>
      <c r="B129" s="2" t="s">
        <v>11</v>
      </c>
      <c r="C129" s="3">
        <v>0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3">
        <v>7</v>
      </c>
    </row>
    <row r="130" spans="1:10" ht="20.100000000000001" customHeight="1" thickBot="1">
      <c r="A130" s="38" t="s">
        <v>19</v>
      </c>
      <c r="B130" s="2" t="s">
        <v>11</v>
      </c>
      <c r="C130" s="3">
        <v>0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3">
        <v>7</v>
      </c>
    </row>
    <row r="131" spans="1:10" ht="20.100000000000001" customHeight="1" thickBot="1">
      <c r="A131" s="38" t="s">
        <v>20</v>
      </c>
      <c r="B131" s="2" t="s">
        <v>11</v>
      </c>
      <c r="C131" s="3">
        <v>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3">
        <v>7</v>
      </c>
    </row>
    <row r="132" spans="1:10" ht="20.100000000000001" customHeight="1" thickBot="1">
      <c r="A132" s="38" t="s">
        <v>21</v>
      </c>
      <c r="B132" s="2" t="s">
        <v>22</v>
      </c>
      <c r="C132" s="3">
        <v>0</v>
      </c>
      <c r="D132" s="6">
        <v>24.65</v>
      </c>
      <c r="E132" s="6">
        <v>28.35</v>
      </c>
      <c r="F132" s="6">
        <v>17.190000000000001</v>
      </c>
      <c r="G132" s="6">
        <v>14.61</v>
      </c>
      <c r="H132" s="6">
        <v>16.03</v>
      </c>
      <c r="I132" s="6">
        <v>13.63</v>
      </c>
      <c r="J132" s="3">
        <v>4</v>
      </c>
    </row>
    <row r="133" spans="1:10" ht="20.100000000000001" customHeight="1" thickBot="1">
      <c r="A133" s="38" t="s">
        <v>23</v>
      </c>
      <c r="B133" s="2" t="s">
        <v>22</v>
      </c>
      <c r="C133" s="3">
        <v>0</v>
      </c>
      <c r="D133" s="6">
        <v>1.43</v>
      </c>
      <c r="E133" s="6">
        <v>1.64</v>
      </c>
      <c r="F133" s="6">
        <v>1.76</v>
      </c>
      <c r="G133" s="6">
        <v>1.5</v>
      </c>
      <c r="H133" s="6">
        <v>1.95</v>
      </c>
      <c r="I133" s="6">
        <v>1.66</v>
      </c>
      <c r="J133" s="3">
        <v>4</v>
      </c>
    </row>
    <row r="134" spans="1:10" ht="20.100000000000001" customHeight="1" thickBot="1">
      <c r="A134" s="38" t="s">
        <v>24</v>
      </c>
      <c r="B134" s="2" t="s">
        <v>22</v>
      </c>
      <c r="C134" s="3">
        <v>0</v>
      </c>
      <c r="D134" s="4">
        <v>49.74</v>
      </c>
      <c r="E134" s="4">
        <v>57.2</v>
      </c>
      <c r="F134" s="4">
        <v>52.13</v>
      </c>
      <c r="G134" s="4">
        <v>44.31</v>
      </c>
      <c r="H134" s="4">
        <v>59.45</v>
      </c>
      <c r="I134" s="4">
        <v>50.53</v>
      </c>
      <c r="J134" s="3">
        <v>4</v>
      </c>
    </row>
    <row r="135" spans="1:10" ht="20.100000000000001" customHeight="1" thickBot="1">
      <c r="A135" s="38" t="s">
        <v>25</v>
      </c>
      <c r="B135" s="2" t="s">
        <v>22</v>
      </c>
      <c r="C135" s="3">
        <v>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3">
        <v>7</v>
      </c>
    </row>
    <row r="136" spans="1:10" ht="20.100000000000001" customHeight="1" thickBot="1">
      <c r="A136" s="38" t="s">
        <v>26</v>
      </c>
      <c r="B136" s="2" t="s">
        <v>27</v>
      </c>
      <c r="C136" s="3">
        <v>1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3">
        <v>1</v>
      </c>
    </row>
    <row r="137" spans="1:10" ht="20.100000000000001" customHeight="1" thickBot="1">
      <c r="A137" s="38" t="s">
        <v>28</v>
      </c>
      <c r="B137" s="2" t="s">
        <v>11</v>
      </c>
      <c r="C137" s="3">
        <v>0</v>
      </c>
      <c r="D137" s="6">
        <v>7.21</v>
      </c>
      <c r="E137" s="6">
        <v>8.2899999999999991</v>
      </c>
      <c r="F137" s="6">
        <v>7</v>
      </c>
      <c r="G137" s="6">
        <v>5.95</v>
      </c>
      <c r="H137" s="6">
        <v>3.47</v>
      </c>
      <c r="I137" s="6">
        <v>2.95</v>
      </c>
      <c r="J137" s="3">
        <v>4</v>
      </c>
    </row>
    <row r="138" spans="1:10" ht="20.100000000000001" customHeight="1" thickBot="1">
      <c r="A138" s="38" t="s">
        <v>29</v>
      </c>
      <c r="B138" s="2" t="s">
        <v>22</v>
      </c>
      <c r="C138" s="3">
        <v>0</v>
      </c>
      <c r="D138" s="4">
        <v>84.947199999999995</v>
      </c>
      <c r="E138" s="4">
        <f>D138*1.15</f>
        <v>97.689279999999982</v>
      </c>
      <c r="F138" s="4">
        <v>98.583500000000001</v>
      </c>
      <c r="G138" s="4">
        <f>F138*0.85</f>
        <v>83.795974999999999</v>
      </c>
      <c r="H138" s="4">
        <v>84.958500000000001</v>
      </c>
      <c r="I138" s="4">
        <f>H138*0.85</f>
        <v>72.214725000000001</v>
      </c>
      <c r="J138" s="3">
        <v>4</v>
      </c>
    </row>
    <row r="139" spans="1:10" ht="20.100000000000001" customHeight="1" thickBot="1">
      <c r="A139" s="37" t="s">
        <v>30</v>
      </c>
      <c r="B139" s="2" t="s">
        <v>22</v>
      </c>
      <c r="C139" s="3">
        <v>0</v>
      </c>
      <c r="D139" s="4">
        <v>20.02</v>
      </c>
      <c r="E139" s="4">
        <v>23.02</v>
      </c>
      <c r="F139" s="4">
        <v>21.13</v>
      </c>
      <c r="G139" s="4">
        <v>17.96</v>
      </c>
      <c r="H139" s="4">
        <v>24.36</v>
      </c>
      <c r="I139" s="4">
        <v>20.71</v>
      </c>
      <c r="J139" s="3">
        <v>4</v>
      </c>
    </row>
    <row r="140" spans="1:10" ht="20.100000000000001" customHeight="1" thickBot="1">
      <c r="A140" s="37" t="s">
        <v>31</v>
      </c>
      <c r="B140" s="2" t="s">
        <v>22</v>
      </c>
      <c r="C140" s="3">
        <v>0</v>
      </c>
      <c r="D140" s="4">
        <v>177.42</v>
      </c>
      <c r="E140" s="4">
        <v>204.03</v>
      </c>
      <c r="F140" s="4">
        <v>195.57</v>
      </c>
      <c r="G140" s="4">
        <v>166.23</v>
      </c>
      <c r="H140" s="4">
        <v>223.2</v>
      </c>
      <c r="I140" s="4">
        <v>189.72</v>
      </c>
      <c r="J140" s="3">
        <v>4</v>
      </c>
    </row>
    <row r="141" spans="1:10" ht="20.100000000000001" customHeight="1" thickBot="1">
      <c r="A141" s="37" t="s">
        <v>32</v>
      </c>
      <c r="B141" s="2" t="s">
        <v>22</v>
      </c>
      <c r="C141" s="3">
        <v>0</v>
      </c>
      <c r="D141" s="4">
        <v>303.01</v>
      </c>
      <c r="E141" s="4">
        <v>348.46</v>
      </c>
      <c r="F141" s="4">
        <v>318</v>
      </c>
      <c r="G141" s="4">
        <v>270.3</v>
      </c>
      <c r="H141" s="4">
        <v>357.61</v>
      </c>
      <c r="I141" s="4">
        <v>303.97000000000003</v>
      </c>
      <c r="J141" s="3">
        <v>4</v>
      </c>
    </row>
    <row r="142" spans="1:10" ht="20.100000000000001" customHeight="1" thickBot="1">
      <c r="A142" s="37" t="s">
        <v>33</v>
      </c>
      <c r="B142" s="2" t="s">
        <v>22</v>
      </c>
      <c r="C142" s="3">
        <v>0</v>
      </c>
      <c r="D142" s="6">
        <v>3.5</v>
      </c>
      <c r="E142" s="6">
        <v>4.03</v>
      </c>
      <c r="F142" s="6">
        <v>4.67</v>
      </c>
      <c r="G142" s="6">
        <v>3.97</v>
      </c>
      <c r="H142" s="6">
        <v>5.4</v>
      </c>
      <c r="I142" s="6">
        <v>4.59</v>
      </c>
      <c r="J142" s="3">
        <v>4</v>
      </c>
    </row>
    <row r="143" spans="1:10" ht="20.100000000000001" customHeight="1" thickBot="1">
      <c r="A143" s="37" t="s">
        <v>34</v>
      </c>
      <c r="B143" s="2" t="s">
        <v>35</v>
      </c>
      <c r="C143" s="3">
        <v>0</v>
      </c>
      <c r="D143" s="4">
        <v>21.4</v>
      </c>
      <c r="E143" s="4">
        <v>24.61</v>
      </c>
      <c r="F143" s="4">
        <v>28.23</v>
      </c>
      <c r="G143" s="4">
        <v>24</v>
      </c>
      <c r="H143" s="4">
        <v>33.049999999999997</v>
      </c>
      <c r="I143" s="4">
        <v>28.09</v>
      </c>
      <c r="J143" s="3">
        <v>4</v>
      </c>
    </row>
    <row r="144" spans="1:10" ht="20.100000000000001" customHeight="1" thickBot="1">
      <c r="A144" s="37" t="s">
        <v>36</v>
      </c>
      <c r="B144" s="2" t="s">
        <v>22</v>
      </c>
      <c r="C144" s="3">
        <v>0</v>
      </c>
      <c r="D144" s="2">
        <v>0.05</v>
      </c>
      <c r="E144" s="2">
        <v>0.06</v>
      </c>
      <c r="F144" s="2">
        <v>7.0000000000000007E-2</v>
      </c>
      <c r="G144" s="2">
        <v>0.06</v>
      </c>
      <c r="H144" s="2">
        <v>0.08</v>
      </c>
      <c r="I144" s="2">
        <v>7.0000000000000007E-2</v>
      </c>
      <c r="J144" s="3">
        <v>4</v>
      </c>
    </row>
    <row r="145" spans="1:10" ht="20.100000000000001" customHeight="1" thickBot="1">
      <c r="A145" s="37" t="s">
        <v>37</v>
      </c>
      <c r="B145" s="2" t="s">
        <v>22</v>
      </c>
      <c r="C145" s="3">
        <v>0</v>
      </c>
      <c r="D145" s="2">
        <v>0.08</v>
      </c>
      <c r="E145" s="2">
        <v>0.09</v>
      </c>
      <c r="F145" s="2">
        <v>0.12</v>
      </c>
      <c r="G145" s="2">
        <v>0.1</v>
      </c>
      <c r="H145" s="2">
        <v>0.15</v>
      </c>
      <c r="I145" s="2">
        <v>0.13</v>
      </c>
      <c r="J145" s="3">
        <v>4</v>
      </c>
    </row>
    <row r="146" spans="1:10" ht="20.100000000000001" customHeight="1" thickBot="1">
      <c r="A146" s="37" t="s">
        <v>38</v>
      </c>
      <c r="B146" s="2" t="s">
        <v>22</v>
      </c>
      <c r="C146" s="3">
        <v>0</v>
      </c>
      <c r="D146" s="6">
        <v>6.39</v>
      </c>
      <c r="E146" s="6">
        <v>7.35</v>
      </c>
      <c r="F146" s="6">
        <v>7.17</v>
      </c>
      <c r="G146" s="6">
        <v>6.09</v>
      </c>
      <c r="H146" s="6">
        <v>8.56</v>
      </c>
      <c r="I146" s="6">
        <v>7.28</v>
      </c>
      <c r="J146" s="3">
        <v>4</v>
      </c>
    </row>
    <row r="147" spans="1:10" ht="20.100000000000001" customHeight="1" thickBot="1">
      <c r="A147" s="37" t="s">
        <v>39</v>
      </c>
      <c r="B147" s="2" t="s">
        <v>22</v>
      </c>
      <c r="C147" s="3">
        <v>0</v>
      </c>
      <c r="D147" s="2">
        <v>0.57999999999999996</v>
      </c>
      <c r="E147" s="2">
        <v>0.67</v>
      </c>
      <c r="F147" s="2">
        <v>0.52</v>
      </c>
      <c r="G147" s="2">
        <v>0.44</v>
      </c>
      <c r="H147" s="2">
        <v>0.56999999999999995</v>
      </c>
      <c r="I147" s="2">
        <v>0.48</v>
      </c>
      <c r="J147" s="3">
        <v>4</v>
      </c>
    </row>
    <row r="148" spans="1:10" ht="20.100000000000001" customHeight="1" thickBot="1">
      <c r="A148" s="37" t="s">
        <v>40</v>
      </c>
      <c r="B148" s="2" t="s">
        <v>22</v>
      </c>
      <c r="C148" s="3">
        <v>0</v>
      </c>
      <c r="D148" s="2">
        <v>0.53</v>
      </c>
      <c r="E148" s="2">
        <v>0.61</v>
      </c>
      <c r="F148" s="2">
        <v>0.53</v>
      </c>
      <c r="G148" s="2">
        <v>0.45</v>
      </c>
      <c r="H148" s="2">
        <v>0.6</v>
      </c>
      <c r="I148" s="2">
        <v>0.51</v>
      </c>
      <c r="J148" s="3">
        <v>4</v>
      </c>
    </row>
    <row r="149" spans="1:10" ht="20.100000000000001" customHeight="1" thickBot="1">
      <c r="A149" s="37" t="s">
        <v>41</v>
      </c>
      <c r="B149" s="2" t="s">
        <v>35</v>
      </c>
      <c r="C149" s="3">
        <v>0</v>
      </c>
      <c r="D149" s="6">
        <v>1.1000000000000001</v>
      </c>
      <c r="E149" s="6">
        <v>1.27</v>
      </c>
      <c r="F149" s="6">
        <v>1.74</v>
      </c>
      <c r="G149" s="6">
        <v>1.48</v>
      </c>
      <c r="H149" s="6">
        <v>1.81</v>
      </c>
      <c r="I149" s="6">
        <v>1.54</v>
      </c>
      <c r="J149" s="3">
        <v>4</v>
      </c>
    </row>
    <row r="150" spans="1:10" ht="27.75" customHeight="1">
      <c r="A150" s="215" t="s">
        <v>225</v>
      </c>
      <c r="B150" s="215"/>
      <c r="C150" s="215"/>
      <c r="D150" s="215"/>
      <c r="E150" s="215"/>
      <c r="F150" s="215"/>
      <c r="G150" s="215"/>
      <c r="H150" s="215"/>
      <c r="I150" s="215"/>
      <c r="J150" s="215"/>
    </row>
    <row r="151" spans="1:10" ht="20.100000000000001" customHeight="1">
      <c r="A151" s="216" t="s">
        <v>224</v>
      </c>
      <c r="B151" s="216"/>
      <c r="C151" s="216"/>
      <c r="D151" s="216"/>
      <c r="E151" s="216"/>
      <c r="F151" s="216"/>
      <c r="G151" s="216"/>
      <c r="H151" s="216"/>
      <c r="I151" s="216"/>
      <c r="J151" s="216"/>
    </row>
  </sheetData>
  <mergeCells count="70">
    <mergeCell ref="A74:J74"/>
    <mergeCell ref="A75:J75"/>
    <mergeCell ref="A42:J42"/>
    <mergeCell ref="D43:G43"/>
    <mergeCell ref="H43:I43"/>
    <mergeCell ref="A44:A45"/>
    <mergeCell ref="B44:B45"/>
    <mergeCell ref="C44:C45"/>
    <mergeCell ref="D44:E44"/>
    <mergeCell ref="F44:G44"/>
    <mergeCell ref="H44:I44"/>
    <mergeCell ref="J44:J45"/>
    <mergeCell ref="D45:E45"/>
    <mergeCell ref="F45:G45"/>
    <mergeCell ref="H45:I45"/>
    <mergeCell ref="A39:J39"/>
    <mergeCell ref="A40:J40"/>
    <mergeCell ref="A41:J41"/>
    <mergeCell ref="F6:G6"/>
    <mergeCell ref="H6:I6"/>
    <mergeCell ref="J6:J7"/>
    <mergeCell ref="D7:E7"/>
    <mergeCell ref="F7:G7"/>
    <mergeCell ref="H7:I7"/>
    <mergeCell ref="A36:J36"/>
    <mergeCell ref="A37:J37"/>
    <mergeCell ref="A150:J150"/>
    <mergeCell ref="A151:J151"/>
    <mergeCell ref="A112:J112"/>
    <mergeCell ref="A113:J113"/>
    <mergeCell ref="A1:J1"/>
    <mergeCell ref="A2:J2"/>
    <mergeCell ref="A3:J3"/>
    <mergeCell ref="A4:J4"/>
    <mergeCell ref="D5:G5"/>
    <mergeCell ref="H5:I5"/>
    <mergeCell ref="A6:A7"/>
    <mergeCell ref="B6:B7"/>
    <mergeCell ref="C6:C7"/>
    <mergeCell ref="D6:E6"/>
    <mergeCell ref="A115:J115"/>
    <mergeCell ref="A116:J116"/>
    <mergeCell ref="F121:G121"/>
    <mergeCell ref="H121:I121"/>
    <mergeCell ref="A118:J118"/>
    <mergeCell ref="D119:G119"/>
    <mergeCell ref="H119:I119"/>
    <mergeCell ref="A120:A121"/>
    <mergeCell ref="B120:B121"/>
    <mergeCell ref="C120:C121"/>
    <mergeCell ref="D120:E121"/>
    <mergeCell ref="F120:G120"/>
    <mergeCell ref="H120:I120"/>
    <mergeCell ref="J120:J121"/>
    <mergeCell ref="A117:J117"/>
    <mergeCell ref="A82:A83"/>
    <mergeCell ref="B82:B83"/>
    <mergeCell ref="A77:J77"/>
    <mergeCell ref="A78:J78"/>
    <mergeCell ref="A79:J79"/>
    <mergeCell ref="A80:J80"/>
    <mergeCell ref="C82:C83"/>
    <mergeCell ref="D82:E83"/>
    <mergeCell ref="F82:G82"/>
    <mergeCell ref="H82:I82"/>
    <mergeCell ref="D81:G81"/>
    <mergeCell ref="H81:I81"/>
    <mergeCell ref="J82:J83"/>
    <mergeCell ref="F83:G83"/>
    <mergeCell ref="H83:I83"/>
  </mergeCells>
  <phoneticPr fontId="11" type="noConversion"/>
  <pageMargins left="0.35" right="0.17" top="0.17" bottom="0.17" header="0.17" footer="0.17"/>
  <pageSetup scale="91" firstPageNumber="15" orientation="portrait" useFirstPageNumber="1" r:id="rId1"/>
  <headerFooter alignWithMargins="0">
    <oddFooter>&amp;R&amp;P</oddFooter>
  </headerFooter>
  <rowBreaks count="3" manualBreakCount="3">
    <brk id="38" max="16383" man="1"/>
    <brk id="76" max="16383" man="1"/>
    <brk id="11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K77"/>
  <sheetViews>
    <sheetView view="pageLayout" workbookViewId="0">
      <selection sqref="A1:J1"/>
    </sheetView>
  </sheetViews>
  <sheetFormatPr defaultRowHeight="20.100000000000001" customHeight="1"/>
  <cols>
    <col min="1" max="1" width="24.44140625" style="18" customWidth="1"/>
    <col min="2" max="10" width="9.109375" style="18" customWidth="1"/>
  </cols>
  <sheetData>
    <row r="1" spans="1:10" ht="20.100000000000001" customHeight="1">
      <c r="A1" s="194" t="s">
        <v>97</v>
      </c>
      <c r="B1" s="195"/>
      <c r="C1" s="195"/>
      <c r="D1" s="195"/>
      <c r="E1" s="195"/>
      <c r="F1" s="195"/>
      <c r="G1" s="195"/>
      <c r="H1" s="195"/>
      <c r="I1" s="195"/>
      <c r="J1" s="196"/>
    </row>
    <row r="2" spans="1:10" ht="20.100000000000001" customHeight="1">
      <c r="A2" s="197" t="s">
        <v>66</v>
      </c>
      <c r="B2" s="198"/>
      <c r="C2" s="198"/>
      <c r="D2" s="198"/>
      <c r="E2" s="198"/>
      <c r="F2" s="198"/>
      <c r="G2" s="198"/>
      <c r="H2" s="198"/>
      <c r="I2" s="198"/>
      <c r="J2" s="199"/>
    </row>
    <row r="3" spans="1:10" ht="33" customHeight="1">
      <c r="A3" s="197" t="s">
        <v>67</v>
      </c>
      <c r="B3" s="198"/>
      <c r="C3" s="198"/>
      <c r="D3" s="198"/>
      <c r="E3" s="198"/>
      <c r="F3" s="198"/>
      <c r="G3" s="198"/>
      <c r="H3" s="198"/>
      <c r="I3" s="198"/>
      <c r="J3" s="199"/>
    </row>
    <row r="4" spans="1:10" ht="20.100000000000001" customHeight="1" thickBot="1">
      <c r="A4" s="239" t="s">
        <v>42</v>
      </c>
      <c r="B4" s="240"/>
      <c r="C4" s="240"/>
      <c r="D4" s="240"/>
      <c r="E4" s="240"/>
      <c r="F4" s="240"/>
      <c r="G4" s="240"/>
      <c r="H4" s="240"/>
      <c r="I4" s="240"/>
      <c r="J4" s="241"/>
    </row>
    <row r="5" spans="1:10" ht="30" customHeight="1" thickBot="1">
      <c r="A5" s="30" t="s">
        <v>0</v>
      </c>
      <c r="B5" s="31" t="s">
        <v>1</v>
      </c>
      <c r="C5" s="20" t="s">
        <v>223</v>
      </c>
      <c r="D5" s="208" t="s">
        <v>2</v>
      </c>
      <c r="E5" s="209"/>
      <c r="F5" s="209"/>
      <c r="G5" s="210"/>
      <c r="H5" s="208" t="s">
        <v>3</v>
      </c>
      <c r="I5" s="210"/>
      <c r="J5" s="22" t="s">
        <v>51</v>
      </c>
    </row>
    <row r="6" spans="1:10" ht="20.100000000000001" customHeight="1">
      <c r="A6" s="202"/>
      <c r="B6" s="213"/>
      <c r="C6" s="202"/>
      <c r="D6" s="204" t="s">
        <v>4</v>
      </c>
      <c r="E6" s="205"/>
      <c r="F6" s="204" t="s">
        <v>5</v>
      </c>
      <c r="G6" s="205"/>
      <c r="H6" s="204" t="s">
        <v>5</v>
      </c>
      <c r="I6" s="205"/>
      <c r="J6" s="218"/>
    </row>
    <row r="7" spans="1:10" ht="20.100000000000001" customHeight="1" thickBot="1">
      <c r="A7" s="203"/>
      <c r="B7" s="214"/>
      <c r="C7" s="203"/>
      <c r="D7" s="206"/>
      <c r="E7" s="207"/>
      <c r="F7" s="206" t="s">
        <v>44</v>
      </c>
      <c r="G7" s="207"/>
      <c r="H7" s="206" t="s">
        <v>44</v>
      </c>
      <c r="I7" s="207"/>
      <c r="J7" s="212"/>
    </row>
    <row r="8" spans="1:10" ht="20.100000000000001" customHeight="1" thickBot="1">
      <c r="A8" s="24"/>
      <c r="B8" s="25"/>
      <c r="C8" s="26"/>
      <c r="D8" s="26" t="s">
        <v>7</v>
      </c>
      <c r="E8" s="26" t="s">
        <v>8</v>
      </c>
      <c r="F8" s="26" t="s">
        <v>7</v>
      </c>
      <c r="G8" s="26" t="s">
        <v>9</v>
      </c>
      <c r="H8" s="26" t="s">
        <v>7</v>
      </c>
      <c r="I8" s="26" t="s">
        <v>9</v>
      </c>
      <c r="J8" s="27"/>
    </row>
    <row r="9" spans="1:10" ht="20.100000000000001" customHeight="1" thickTop="1" thickBot="1">
      <c r="A9" s="28" t="s">
        <v>10</v>
      </c>
      <c r="B9" s="2" t="s">
        <v>11</v>
      </c>
      <c r="C9" s="3">
        <v>10</v>
      </c>
      <c r="D9" s="4">
        <v>71.993399999999994</v>
      </c>
      <c r="E9" s="4">
        <f>(D9*115)/100</f>
        <v>82.792410000000004</v>
      </c>
      <c r="F9" s="4">
        <v>65.009799999999998</v>
      </c>
      <c r="G9" s="4">
        <f>(F9*85)/100</f>
        <v>55.258329999999994</v>
      </c>
      <c r="H9" s="4">
        <v>65.512</v>
      </c>
      <c r="I9" s="4">
        <f>(H9*85)/100</f>
        <v>55.685200000000002</v>
      </c>
      <c r="J9" s="3">
        <v>1</v>
      </c>
    </row>
    <row r="10" spans="1:10" ht="20.100000000000001" customHeight="1" thickBot="1">
      <c r="A10" s="29" t="s">
        <v>12</v>
      </c>
      <c r="B10" s="2" t="s">
        <v>13</v>
      </c>
      <c r="C10" s="3">
        <v>0</v>
      </c>
      <c r="D10" s="4">
        <v>145.2364</v>
      </c>
      <c r="E10" s="4">
        <f t="shared" ref="E10:E35" si="0">(D10*115)/100</f>
        <v>167.02186</v>
      </c>
      <c r="F10" s="4">
        <v>183.13509999999999</v>
      </c>
      <c r="G10" s="4">
        <f t="shared" ref="G10:G35" si="1">(F10*85)/100</f>
        <v>155.66483500000001</v>
      </c>
      <c r="H10" s="4">
        <v>177.81649999999999</v>
      </c>
      <c r="I10" s="4">
        <f t="shared" ref="I10:I35" si="2">(H10*85)/100</f>
        <v>151.14402499999997</v>
      </c>
      <c r="J10" s="3">
        <v>4</v>
      </c>
    </row>
    <row r="11" spans="1:10" ht="20.100000000000001" customHeight="1" thickBot="1">
      <c r="A11" s="29" t="s">
        <v>14</v>
      </c>
      <c r="B11" s="2" t="s">
        <v>13</v>
      </c>
      <c r="C11" s="3">
        <v>0</v>
      </c>
      <c r="D11" s="4">
        <f t="shared" ref="D11:I11" si="3">D13*9</f>
        <v>54.498599999999996</v>
      </c>
      <c r="E11" s="4">
        <f t="shared" si="3"/>
        <v>62.673389999999998</v>
      </c>
      <c r="F11" s="4">
        <f t="shared" si="3"/>
        <v>64.368899999999996</v>
      </c>
      <c r="G11" s="4">
        <f t="shared" si="3"/>
        <v>54.713564999999996</v>
      </c>
      <c r="H11" s="4">
        <f t="shared" si="3"/>
        <v>58.302</v>
      </c>
      <c r="I11" s="4">
        <f t="shared" si="3"/>
        <v>49.556699999999992</v>
      </c>
      <c r="J11" s="3">
        <v>4</v>
      </c>
    </row>
    <row r="12" spans="1:10" ht="20.100000000000001" customHeight="1" thickBot="1">
      <c r="A12" s="29" t="s">
        <v>15</v>
      </c>
      <c r="B12" s="2" t="s">
        <v>11</v>
      </c>
      <c r="C12" s="3">
        <v>10</v>
      </c>
      <c r="D12" s="4">
        <v>21.221699999999998</v>
      </c>
      <c r="E12" s="4">
        <f t="shared" si="0"/>
        <v>24.404955000000001</v>
      </c>
      <c r="F12" s="4">
        <v>27.7806</v>
      </c>
      <c r="G12" s="4">
        <f t="shared" si="1"/>
        <v>23.613510000000002</v>
      </c>
      <c r="H12" s="4">
        <v>27.959</v>
      </c>
      <c r="I12" s="4">
        <f t="shared" si="2"/>
        <v>23.765149999999998</v>
      </c>
      <c r="J12" s="3">
        <v>1</v>
      </c>
    </row>
    <row r="13" spans="1:10" ht="20.100000000000001" customHeight="1" thickBot="1">
      <c r="A13" s="29" t="s">
        <v>16</v>
      </c>
      <c r="B13" s="2" t="s">
        <v>11</v>
      </c>
      <c r="C13" s="3">
        <v>10</v>
      </c>
      <c r="D13" s="4">
        <v>6.0553999999999997</v>
      </c>
      <c r="E13" s="4">
        <f t="shared" si="0"/>
        <v>6.9637099999999998</v>
      </c>
      <c r="F13" s="4">
        <v>7.1520999999999999</v>
      </c>
      <c r="G13" s="4">
        <f t="shared" si="1"/>
        <v>6.0792849999999996</v>
      </c>
      <c r="H13" s="4">
        <v>6.4779999999999998</v>
      </c>
      <c r="I13" s="4">
        <f t="shared" si="2"/>
        <v>5.5062999999999995</v>
      </c>
      <c r="J13" s="3">
        <v>1</v>
      </c>
    </row>
    <row r="14" spans="1:10" ht="20.100000000000001" customHeight="1" thickBot="1">
      <c r="A14" s="29" t="s">
        <v>17</v>
      </c>
      <c r="B14" s="2" t="s">
        <v>11</v>
      </c>
      <c r="C14" s="3">
        <v>10</v>
      </c>
      <c r="D14" s="5">
        <v>0.98299999999999998</v>
      </c>
      <c r="E14" s="5">
        <f t="shared" si="0"/>
        <v>1.13045</v>
      </c>
      <c r="F14" s="5">
        <v>1.1262000000000001</v>
      </c>
      <c r="G14" s="5">
        <f t="shared" si="1"/>
        <v>0.95727000000000007</v>
      </c>
      <c r="H14" s="5">
        <v>1.1335</v>
      </c>
      <c r="I14" s="5">
        <f t="shared" si="2"/>
        <v>0.96347499999999997</v>
      </c>
      <c r="J14" s="3">
        <v>1</v>
      </c>
    </row>
    <row r="15" spans="1:10" ht="20.100000000000001" customHeight="1" thickBot="1">
      <c r="A15" s="29" t="s">
        <v>18</v>
      </c>
      <c r="B15" s="2" t="s">
        <v>11</v>
      </c>
      <c r="C15" s="3">
        <v>0</v>
      </c>
      <c r="D15" s="4">
        <v>0</v>
      </c>
      <c r="E15" s="4">
        <f t="shared" si="0"/>
        <v>0</v>
      </c>
      <c r="F15" s="4">
        <v>0</v>
      </c>
      <c r="G15" s="4">
        <f t="shared" si="1"/>
        <v>0</v>
      </c>
      <c r="H15" s="4">
        <v>0</v>
      </c>
      <c r="I15" s="4">
        <f t="shared" si="2"/>
        <v>0</v>
      </c>
      <c r="J15" s="3">
        <v>7</v>
      </c>
    </row>
    <row r="16" spans="1:10" ht="20.100000000000001" customHeight="1" thickBot="1">
      <c r="A16" s="29" t="s">
        <v>19</v>
      </c>
      <c r="B16" s="2" t="s">
        <v>11</v>
      </c>
      <c r="C16" s="3">
        <v>0</v>
      </c>
      <c r="D16" s="4">
        <v>0</v>
      </c>
      <c r="E16" s="4">
        <f t="shared" si="0"/>
        <v>0</v>
      </c>
      <c r="F16" s="4">
        <v>0</v>
      </c>
      <c r="G16" s="4">
        <f t="shared" si="1"/>
        <v>0</v>
      </c>
      <c r="H16" s="4">
        <v>0</v>
      </c>
      <c r="I16" s="4">
        <f t="shared" si="2"/>
        <v>0</v>
      </c>
      <c r="J16" s="3">
        <v>7</v>
      </c>
    </row>
    <row r="17" spans="1:10" ht="20.100000000000001" customHeight="1" thickBot="1">
      <c r="A17" s="29" t="s">
        <v>20</v>
      </c>
      <c r="B17" s="2" t="s">
        <v>11</v>
      </c>
      <c r="C17" s="3">
        <v>0</v>
      </c>
      <c r="D17" s="4">
        <v>0</v>
      </c>
      <c r="E17" s="4">
        <f t="shared" si="0"/>
        <v>0</v>
      </c>
      <c r="F17" s="4">
        <v>0</v>
      </c>
      <c r="G17" s="4">
        <f t="shared" si="1"/>
        <v>0</v>
      </c>
      <c r="H17" s="4">
        <v>0</v>
      </c>
      <c r="I17" s="4">
        <f t="shared" si="2"/>
        <v>0</v>
      </c>
      <c r="J17" s="3">
        <v>7</v>
      </c>
    </row>
    <row r="18" spans="1:10" ht="20.100000000000001" customHeight="1" thickBot="1">
      <c r="A18" s="29" t="s">
        <v>21</v>
      </c>
      <c r="B18" s="2" t="s">
        <v>22</v>
      </c>
      <c r="C18" s="3">
        <v>0</v>
      </c>
      <c r="D18" s="6">
        <v>24.0657</v>
      </c>
      <c r="E18" s="6">
        <f t="shared" si="0"/>
        <v>27.675554999999999</v>
      </c>
      <c r="F18" s="6">
        <v>22.254200000000001</v>
      </c>
      <c r="G18" s="6">
        <f t="shared" si="1"/>
        <v>18.916070000000001</v>
      </c>
      <c r="H18" s="6">
        <v>20.003699999999998</v>
      </c>
      <c r="I18" s="6">
        <f t="shared" si="2"/>
        <v>17.003145</v>
      </c>
      <c r="J18" s="3">
        <v>4</v>
      </c>
    </row>
    <row r="19" spans="1:10" ht="20.100000000000001" customHeight="1" thickBot="1">
      <c r="A19" s="29" t="s">
        <v>23</v>
      </c>
      <c r="B19" s="2" t="s">
        <v>22</v>
      </c>
      <c r="C19" s="3">
        <v>0</v>
      </c>
      <c r="D19" s="6">
        <v>1.5376000000000001</v>
      </c>
      <c r="E19" s="6">
        <f t="shared" si="0"/>
        <v>1.76824</v>
      </c>
      <c r="F19" s="6">
        <v>1.6839</v>
      </c>
      <c r="G19" s="6">
        <f t="shared" si="1"/>
        <v>1.4313149999999999</v>
      </c>
      <c r="H19" s="6">
        <v>1.7102999999999999</v>
      </c>
      <c r="I19" s="6">
        <f t="shared" si="2"/>
        <v>1.4537549999999999</v>
      </c>
      <c r="J19" s="3">
        <v>4</v>
      </c>
    </row>
    <row r="20" spans="1:10" ht="20.100000000000001" customHeight="1" thickBot="1">
      <c r="A20" s="29" t="s">
        <v>24</v>
      </c>
      <c r="B20" s="2" t="s">
        <v>22</v>
      </c>
      <c r="C20" s="3">
        <v>0</v>
      </c>
      <c r="D20" s="4">
        <v>54.1372</v>
      </c>
      <c r="E20" s="4">
        <f t="shared" si="0"/>
        <v>62.257780000000004</v>
      </c>
      <c r="F20" s="4">
        <v>58.424599999999998</v>
      </c>
      <c r="G20" s="4">
        <f t="shared" si="1"/>
        <v>49.660909999999994</v>
      </c>
      <c r="H20" s="4">
        <v>58.781700000000001</v>
      </c>
      <c r="I20" s="4">
        <f t="shared" si="2"/>
        <v>49.964444999999998</v>
      </c>
      <c r="J20" s="3">
        <v>4</v>
      </c>
    </row>
    <row r="21" spans="1:10" ht="20.100000000000001" customHeight="1" thickBot="1">
      <c r="A21" s="29" t="s">
        <v>25</v>
      </c>
      <c r="B21" s="2" t="s">
        <v>22</v>
      </c>
      <c r="C21" s="3">
        <v>0</v>
      </c>
      <c r="D21" s="4">
        <v>0</v>
      </c>
      <c r="E21" s="4">
        <f t="shared" si="0"/>
        <v>0</v>
      </c>
      <c r="F21" s="4">
        <v>0</v>
      </c>
      <c r="G21" s="4">
        <f t="shared" si="1"/>
        <v>0</v>
      </c>
      <c r="H21" s="4">
        <v>0</v>
      </c>
      <c r="I21" s="4">
        <f t="shared" si="2"/>
        <v>0</v>
      </c>
      <c r="J21" s="3">
        <v>7</v>
      </c>
    </row>
    <row r="22" spans="1:10" ht="20.100000000000001" customHeight="1" thickBot="1">
      <c r="A22" s="29" t="s">
        <v>26</v>
      </c>
      <c r="B22" s="2" t="s">
        <v>27</v>
      </c>
      <c r="C22" s="3">
        <v>1</v>
      </c>
      <c r="D22" s="4">
        <v>0</v>
      </c>
      <c r="E22" s="4">
        <f t="shared" si="0"/>
        <v>0</v>
      </c>
      <c r="F22" s="4">
        <v>0</v>
      </c>
      <c r="G22" s="4">
        <f t="shared" si="1"/>
        <v>0</v>
      </c>
      <c r="H22" s="4">
        <v>0</v>
      </c>
      <c r="I22" s="4">
        <f t="shared" si="2"/>
        <v>0</v>
      </c>
      <c r="J22" s="3">
        <v>1</v>
      </c>
    </row>
    <row r="23" spans="1:10" ht="20.100000000000001" customHeight="1" thickBot="1">
      <c r="A23" s="29" t="s">
        <v>28</v>
      </c>
      <c r="B23" s="2" t="s">
        <v>11</v>
      </c>
      <c r="C23" s="3">
        <v>0</v>
      </c>
      <c r="D23" s="6">
        <v>2.5144000000000002</v>
      </c>
      <c r="E23" s="6">
        <f t="shared" si="0"/>
        <v>2.8915600000000001</v>
      </c>
      <c r="F23" s="6">
        <v>2.9508000000000001</v>
      </c>
      <c r="G23" s="6">
        <f t="shared" si="1"/>
        <v>2.5081800000000003</v>
      </c>
      <c r="H23" s="6">
        <v>2.6884000000000001</v>
      </c>
      <c r="I23" s="6">
        <f t="shared" si="2"/>
        <v>2.2851400000000002</v>
      </c>
      <c r="J23" s="3">
        <v>4</v>
      </c>
    </row>
    <row r="24" spans="1:10" ht="20.100000000000001" customHeight="1" thickBot="1">
      <c r="A24" s="29" t="s">
        <v>29</v>
      </c>
      <c r="B24" s="2" t="s">
        <v>22</v>
      </c>
      <c r="C24" s="3">
        <v>0</v>
      </c>
      <c r="D24" s="4">
        <v>62.092799999999997</v>
      </c>
      <c r="E24" s="4">
        <f t="shared" si="0"/>
        <v>71.406719999999993</v>
      </c>
      <c r="F24" s="4">
        <v>77.575999999999993</v>
      </c>
      <c r="G24" s="4">
        <f t="shared" si="1"/>
        <v>65.939599999999984</v>
      </c>
      <c r="H24" s="4">
        <v>76.462599999999995</v>
      </c>
      <c r="I24" s="4">
        <f t="shared" si="2"/>
        <v>64.993210000000005</v>
      </c>
      <c r="J24" s="3">
        <v>4</v>
      </c>
    </row>
    <row r="25" spans="1:10" ht="20.100000000000001" customHeight="1" thickBot="1">
      <c r="A25" s="28" t="s">
        <v>30</v>
      </c>
      <c r="B25" s="2" t="s">
        <v>22</v>
      </c>
      <c r="C25" s="3">
        <v>0</v>
      </c>
      <c r="D25" s="4">
        <v>21.724900000000002</v>
      </c>
      <c r="E25" s="4">
        <f t="shared" si="0"/>
        <v>24.983635000000003</v>
      </c>
      <c r="F25" s="4">
        <v>23.542100000000001</v>
      </c>
      <c r="G25" s="4">
        <f t="shared" si="1"/>
        <v>20.010785000000002</v>
      </c>
      <c r="H25" s="4">
        <v>23.991900000000001</v>
      </c>
      <c r="I25" s="4">
        <f t="shared" si="2"/>
        <v>20.393115000000002</v>
      </c>
      <c r="J25" s="3">
        <v>4</v>
      </c>
    </row>
    <row r="26" spans="1:10" ht="20.100000000000001" customHeight="1" thickBot="1">
      <c r="A26" s="28" t="s">
        <v>31</v>
      </c>
      <c r="B26" s="2" t="s">
        <v>22</v>
      </c>
      <c r="C26" s="3">
        <v>0</v>
      </c>
      <c r="D26" s="4">
        <v>197.23759999999999</v>
      </c>
      <c r="E26" s="4">
        <f t="shared" si="0"/>
        <v>226.82323999999997</v>
      </c>
      <c r="F26" s="4">
        <v>220.43219999999999</v>
      </c>
      <c r="G26" s="4">
        <f t="shared" si="1"/>
        <v>187.36737000000002</v>
      </c>
      <c r="H26" s="4">
        <v>225.732</v>
      </c>
      <c r="I26" s="4">
        <f t="shared" si="2"/>
        <v>191.87220000000002</v>
      </c>
      <c r="J26" s="3">
        <v>4</v>
      </c>
    </row>
    <row r="27" spans="1:10" ht="20.100000000000001" customHeight="1" thickBot="1">
      <c r="A27" s="28" t="s">
        <v>32</v>
      </c>
      <c r="B27" s="2" t="s">
        <v>22</v>
      </c>
      <c r="C27" s="3">
        <v>0</v>
      </c>
      <c r="D27" s="4">
        <v>326.43669999999997</v>
      </c>
      <c r="E27" s="4">
        <f t="shared" si="0"/>
        <v>375.40220499999998</v>
      </c>
      <c r="F27" s="4">
        <v>351.29719999999998</v>
      </c>
      <c r="G27" s="4">
        <f t="shared" si="1"/>
        <v>298.60262</v>
      </c>
      <c r="H27" s="4">
        <v>365.39580000000001</v>
      </c>
      <c r="I27" s="4">
        <f t="shared" si="2"/>
        <v>310.58643000000001</v>
      </c>
      <c r="J27" s="3">
        <v>4</v>
      </c>
    </row>
    <row r="28" spans="1:10" ht="20.100000000000001" customHeight="1" thickBot="1">
      <c r="A28" s="28" t="s">
        <v>33</v>
      </c>
      <c r="B28" s="2" t="s">
        <v>22</v>
      </c>
      <c r="C28" s="3">
        <v>0</v>
      </c>
      <c r="D28" s="6">
        <v>3.6027</v>
      </c>
      <c r="E28" s="6">
        <f t="shared" si="0"/>
        <v>4.1431050000000003</v>
      </c>
      <c r="F28" s="6">
        <v>5.0088999999999997</v>
      </c>
      <c r="G28" s="6">
        <f t="shared" si="1"/>
        <v>4.2575649999999996</v>
      </c>
      <c r="H28" s="6">
        <v>5.0887000000000002</v>
      </c>
      <c r="I28" s="6">
        <f t="shared" si="2"/>
        <v>4.3253950000000003</v>
      </c>
      <c r="J28" s="3">
        <v>4</v>
      </c>
    </row>
    <row r="29" spans="1:10" ht="20.100000000000001" customHeight="1" thickBot="1">
      <c r="A29" s="28" t="s">
        <v>34</v>
      </c>
      <c r="B29" s="2" t="s">
        <v>35</v>
      </c>
      <c r="C29" s="3">
        <v>0</v>
      </c>
      <c r="D29" s="4">
        <v>24.531600000000001</v>
      </c>
      <c r="E29" s="4">
        <f t="shared" si="0"/>
        <v>28.21134</v>
      </c>
      <c r="F29" s="4">
        <v>29.807099999999998</v>
      </c>
      <c r="G29" s="4">
        <f t="shared" si="1"/>
        <v>25.336034999999995</v>
      </c>
      <c r="H29" s="4">
        <v>34.706200000000003</v>
      </c>
      <c r="I29" s="4">
        <f t="shared" si="2"/>
        <v>29.50027</v>
      </c>
      <c r="J29" s="3">
        <v>4</v>
      </c>
    </row>
    <row r="30" spans="1:10" ht="20.100000000000001" customHeight="1" thickBot="1">
      <c r="A30" s="28" t="s">
        <v>36</v>
      </c>
      <c r="B30" s="2" t="s">
        <v>22</v>
      </c>
      <c r="C30" s="3">
        <v>0</v>
      </c>
      <c r="D30" s="5">
        <v>7.5800000000000006E-2</v>
      </c>
      <c r="E30" s="5">
        <f t="shared" si="0"/>
        <v>8.7170000000000011E-2</v>
      </c>
      <c r="F30" s="5">
        <v>8.0799999999999997E-2</v>
      </c>
      <c r="G30" s="5">
        <f t="shared" si="1"/>
        <v>6.8679999999999991E-2</v>
      </c>
      <c r="H30" s="5">
        <v>7.9799999999999996E-2</v>
      </c>
      <c r="I30" s="5">
        <f t="shared" si="2"/>
        <v>6.7830000000000001E-2</v>
      </c>
      <c r="J30" s="3">
        <v>4</v>
      </c>
    </row>
    <row r="31" spans="1:10" ht="20.100000000000001" customHeight="1" thickBot="1">
      <c r="A31" s="28" t="s">
        <v>37</v>
      </c>
      <c r="B31" s="2" t="s">
        <v>22</v>
      </c>
      <c r="C31" s="3">
        <v>0</v>
      </c>
      <c r="D31" s="5">
        <v>0.11509999999999999</v>
      </c>
      <c r="E31" s="5">
        <f t="shared" si="0"/>
        <v>0.13236499999999998</v>
      </c>
      <c r="F31" s="5">
        <v>0.14549999999999999</v>
      </c>
      <c r="G31" s="5">
        <f t="shared" si="1"/>
        <v>0.12367499999999999</v>
      </c>
      <c r="H31" s="5">
        <v>0.14810000000000001</v>
      </c>
      <c r="I31" s="5">
        <f t="shared" si="2"/>
        <v>0.12588500000000002</v>
      </c>
      <c r="J31" s="3">
        <v>4</v>
      </c>
    </row>
    <row r="32" spans="1:10" ht="20.100000000000001" customHeight="1" thickBot="1">
      <c r="A32" s="28" t="s">
        <v>38</v>
      </c>
      <c r="B32" s="2" t="s">
        <v>22</v>
      </c>
      <c r="C32" s="3">
        <v>0</v>
      </c>
      <c r="D32" s="6">
        <v>5.6706000000000003</v>
      </c>
      <c r="E32" s="6">
        <f t="shared" si="0"/>
        <v>6.5211900000000007</v>
      </c>
      <c r="F32" s="6">
        <v>7.2564000000000002</v>
      </c>
      <c r="G32" s="6">
        <f t="shared" si="1"/>
        <v>6.1679399999999998</v>
      </c>
      <c r="H32" s="6">
        <v>8.1708999999999996</v>
      </c>
      <c r="I32" s="6">
        <f t="shared" si="2"/>
        <v>6.9452649999999991</v>
      </c>
      <c r="J32" s="3">
        <v>4</v>
      </c>
    </row>
    <row r="33" spans="1:11" ht="20.100000000000001" customHeight="1" thickBot="1">
      <c r="A33" s="28" t="s">
        <v>39</v>
      </c>
      <c r="B33" s="2" t="s">
        <v>22</v>
      </c>
      <c r="C33" s="3">
        <v>0</v>
      </c>
      <c r="D33" s="5">
        <v>0.60119999999999996</v>
      </c>
      <c r="E33" s="5">
        <f t="shared" si="0"/>
        <v>0.69137999999999988</v>
      </c>
      <c r="F33" s="5">
        <v>0.54820000000000002</v>
      </c>
      <c r="G33" s="5">
        <f t="shared" si="1"/>
        <v>0.46597</v>
      </c>
      <c r="H33" s="5">
        <v>0.55089999999999995</v>
      </c>
      <c r="I33" s="5">
        <f t="shared" si="2"/>
        <v>0.46826499999999993</v>
      </c>
      <c r="J33" s="3">
        <v>4</v>
      </c>
    </row>
    <row r="34" spans="1:11" ht="20.100000000000001" customHeight="1" thickBot="1">
      <c r="A34" s="28" t="s">
        <v>40</v>
      </c>
      <c r="B34" s="2" t="s">
        <v>22</v>
      </c>
      <c r="C34" s="3">
        <v>0</v>
      </c>
      <c r="D34" s="5">
        <v>0.58609999999999995</v>
      </c>
      <c r="E34" s="5">
        <f t="shared" si="0"/>
        <v>0.67401500000000003</v>
      </c>
      <c r="F34" s="5">
        <v>0.60860000000000003</v>
      </c>
      <c r="G34" s="5">
        <f t="shared" si="1"/>
        <v>0.51731000000000005</v>
      </c>
      <c r="H34" s="5">
        <v>0.61770000000000003</v>
      </c>
      <c r="I34" s="5">
        <f t="shared" si="2"/>
        <v>0.52504499999999998</v>
      </c>
      <c r="J34" s="3">
        <v>4</v>
      </c>
    </row>
    <row r="35" spans="1:11" ht="20.100000000000001" customHeight="1" thickBot="1">
      <c r="A35" s="28" t="s">
        <v>41</v>
      </c>
      <c r="B35" s="2" t="s">
        <v>35</v>
      </c>
      <c r="C35" s="3">
        <v>0</v>
      </c>
      <c r="D35" s="6">
        <v>1.0075000000000001</v>
      </c>
      <c r="E35" s="6">
        <f t="shared" si="0"/>
        <v>1.158625</v>
      </c>
      <c r="F35" s="6">
        <v>1.4393</v>
      </c>
      <c r="G35" s="6">
        <f t="shared" si="1"/>
        <v>1.2234050000000001</v>
      </c>
      <c r="H35" s="6">
        <v>1.3357000000000001</v>
      </c>
      <c r="I35" s="6">
        <f t="shared" si="2"/>
        <v>1.135345</v>
      </c>
      <c r="J35" s="3">
        <v>4</v>
      </c>
    </row>
    <row r="36" spans="1:11" ht="27.75" customHeight="1">
      <c r="A36" s="215" t="s">
        <v>225</v>
      </c>
      <c r="B36" s="215"/>
      <c r="C36" s="215"/>
      <c r="D36" s="215"/>
      <c r="E36" s="215"/>
      <c r="F36" s="215"/>
      <c r="G36" s="215"/>
      <c r="H36" s="215"/>
      <c r="I36" s="215"/>
      <c r="J36" s="215"/>
      <c r="K36" s="1"/>
    </row>
    <row r="37" spans="1:11" ht="27.75" customHeight="1">
      <c r="A37" s="216" t="s">
        <v>224</v>
      </c>
      <c r="B37" s="216"/>
      <c r="C37" s="216"/>
      <c r="D37" s="216"/>
      <c r="E37" s="216"/>
      <c r="F37" s="216"/>
      <c r="G37" s="216"/>
      <c r="H37" s="216"/>
      <c r="I37" s="216"/>
      <c r="J37" s="216"/>
      <c r="K37" s="1"/>
    </row>
    <row r="38" spans="1:11" ht="27.75" customHeight="1" thickBot="1">
      <c r="A38" s="138"/>
      <c r="B38" s="138"/>
      <c r="C38" s="138"/>
      <c r="D38" s="138"/>
      <c r="E38" s="138"/>
      <c r="F38" s="138"/>
      <c r="G38" s="138"/>
      <c r="H38" s="138"/>
      <c r="I38" s="138"/>
      <c r="J38" s="138">
        <v>19</v>
      </c>
      <c r="K38" s="1"/>
    </row>
    <row r="39" spans="1:11" ht="20.100000000000001" customHeight="1">
      <c r="A39" s="194" t="s">
        <v>98</v>
      </c>
      <c r="B39" s="195"/>
      <c r="C39" s="195"/>
      <c r="D39" s="195"/>
      <c r="E39" s="195"/>
      <c r="F39" s="195"/>
      <c r="G39" s="195"/>
      <c r="H39" s="195"/>
      <c r="I39" s="195"/>
      <c r="J39" s="196"/>
    </row>
    <row r="40" spans="1:11" ht="20.100000000000001" customHeight="1">
      <c r="A40" s="197" t="s">
        <v>68</v>
      </c>
      <c r="B40" s="198"/>
      <c r="C40" s="198"/>
      <c r="D40" s="198"/>
      <c r="E40" s="198"/>
      <c r="F40" s="198"/>
      <c r="G40" s="198"/>
      <c r="H40" s="198"/>
      <c r="I40" s="198"/>
      <c r="J40" s="199"/>
    </row>
    <row r="41" spans="1:11" ht="30" customHeight="1">
      <c r="A41" s="197" t="s">
        <v>69</v>
      </c>
      <c r="B41" s="198"/>
      <c r="C41" s="198"/>
      <c r="D41" s="198"/>
      <c r="E41" s="198"/>
      <c r="F41" s="198"/>
      <c r="G41" s="198"/>
      <c r="H41" s="198"/>
      <c r="I41" s="198"/>
      <c r="J41" s="199"/>
    </row>
    <row r="42" spans="1:11" ht="20.100000000000001" customHeight="1" thickBot="1">
      <c r="A42" s="200" t="s">
        <v>42</v>
      </c>
      <c r="B42" s="201"/>
      <c r="C42" s="201"/>
      <c r="D42" s="201"/>
      <c r="E42" s="201"/>
      <c r="F42" s="201"/>
      <c r="G42" s="201"/>
      <c r="H42" s="201"/>
      <c r="I42" s="201"/>
      <c r="J42" s="217"/>
    </row>
    <row r="43" spans="1:11" ht="30" customHeight="1" thickBot="1">
      <c r="A43" s="20" t="s">
        <v>0</v>
      </c>
      <c r="B43" s="21" t="s">
        <v>1</v>
      </c>
      <c r="C43" s="20" t="s">
        <v>223</v>
      </c>
      <c r="D43" s="208" t="s">
        <v>2</v>
      </c>
      <c r="E43" s="209"/>
      <c r="F43" s="209"/>
      <c r="G43" s="210"/>
      <c r="H43" s="208" t="s">
        <v>3</v>
      </c>
      <c r="I43" s="210"/>
      <c r="J43" s="22" t="s">
        <v>51</v>
      </c>
    </row>
    <row r="44" spans="1:11" ht="20.100000000000001" customHeight="1">
      <c r="A44" s="202"/>
      <c r="B44" s="213"/>
      <c r="C44" s="202"/>
      <c r="D44" s="204" t="s">
        <v>4</v>
      </c>
      <c r="E44" s="205"/>
      <c r="F44" s="204" t="s">
        <v>5</v>
      </c>
      <c r="G44" s="205"/>
      <c r="H44" s="204" t="s">
        <v>5</v>
      </c>
      <c r="I44" s="205"/>
      <c r="J44" s="218"/>
    </row>
    <row r="45" spans="1:11" ht="20.100000000000001" customHeight="1" thickBot="1">
      <c r="A45" s="203"/>
      <c r="B45" s="214"/>
      <c r="C45" s="203"/>
      <c r="D45" s="206"/>
      <c r="E45" s="207"/>
      <c r="F45" s="206" t="s">
        <v>44</v>
      </c>
      <c r="G45" s="207"/>
      <c r="H45" s="206" t="s">
        <v>44</v>
      </c>
      <c r="I45" s="207"/>
      <c r="J45" s="212"/>
    </row>
    <row r="46" spans="1:11" ht="20.100000000000001" customHeight="1" thickBot="1">
      <c r="A46" s="24"/>
      <c r="B46" s="25"/>
      <c r="C46" s="26"/>
      <c r="D46" s="26" t="s">
        <v>7</v>
      </c>
      <c r="E46" s="26" t="s">
        <v>8</v>
      </c>
      <c r="F46" s="26" t="s">
        <v>7</v>
      </c>
      <c r="G46" s="26" t="s">
        <v>9</v>
      </c>
      <c r="H46" s="26" t="s">
        <v>7</v>
      </c>
      <c r="I46" s="26" t="s">
        <v>9</v>
      </c>
      <c r="J46" s="27"/>
    </row>
    <row r="47" spans="1:11" ht="20.100000000000001" customHeight="1" thickTop="1" thickBot="1">
      <c r="A47" s="28" t="s">
        <v>10</v>
      </c>
      <c r="B47" s="2" t="s">
        <v>11</v>
      </c>
      <c r="C47" s="3">
        <v>10</v>
      </c>
      <c r="D47" s="4">
        <v>69.459500000000006</v>
      </c>
      <c r="E47" s="4">
        <f>(D47*115)/100</f>
        <v>79.878425000000007</v>
      </c>
      <c r="F47" s="4">
        <v>63.326799999999999</v>
      </c>
      <c r="G47" s="4">
        <f>(F47*85)/100</f>
        <v>53.827780000000004</v>
      </c>
      <c r="H47" s="4">
        <v>64.058000000000007</v>
      </c>
      <c r="I47" s="4">
        <f>(H47*85)/100</f>
        <v>54.449300000000001</v>
      </c>
      <c r="J47" s="3">
        <v>1</v>
      </c>
    </row>
    <row r="48" spans="1:11" ht="20.100000000000001" customHeight="1" thickBot="1">
      <c r="A48" s="29" t="s">
        <v>12</v>
      </c>
      <c r="B48" s="2" t="s">
        <v>13</v>
      </c>
      <c r="C48" s="3">
        <v>0</v>
      </c>
      <c r="D48" s="4">
        <v>165.36920000000001</v>
      </c>
      <c r="E48" s="4">
        <f t="shared" ref="E48:E73" si="4">(D48*115)/100</f>
        <v>190.17458000000002</v>
      </c>
      <c r="F48" s="4">
        <v>201.5779</v>
      </c>
      <c r="G48" s="4">
        <f t="shared" ref="G48:G73" si="5">(F48*85)/100</f>
        <v>171.34121500000001</v>
      </c>
      <c r="H48" s="4">
        <v>193.81549999999999</v>
      </c>
      <c r="I48" s="4">
        <f t="shared" ref="I48:I73" si="6">(H48*85)/100</f>
        <v>164.74317499999998</v>
      </c>
      <c r="J48" s="3">
        <v>4</v>
      </c>
    </row>
    <row r="49" spans="1:10" ht="20.100000000000001" customHeight="1" thickBot="1">
      <c r="A49" s="29" t="s">
        <v>14</v>
      </c>
      <c r="B49" s="2" t="s">
        <v>13</v>
      </c>
      <c r="C49" s="3">
        <v>0</v>
      </c>
      <c r="D49" s="4">
        <f t="shared" ref="D49:I49" si="7">D51*9</f>
        <v>74.614499999999992</v>
      </c>
      <c r="E49" s="4">
        <f t="shared" si="7"/>
        <v>85.806674999999998</v>
      </c>
      <c r="F49" s="4">
        <f t="shared" si="7"/>
        <v>83.763900000000007</v>
      </c>
      <c r="G49" s="4">
        <f t="shared" si="7"/>
        <v>71.199315000000013</v>
      </c>
      <c r="H49" s="4">
        <f t="shared" si="7"/>
        <v>74.861999999999995</v>
      </c>
      <c r="I49" s="4">
        <f t="shared" si="7"/>
        <v>63.6327</v>
      </c>
      <c r="J49" s="3">
        <v>4</v>
      </c>
    </row>
    <row r="50" spans="1:10" ht="20.100000000000001" customHeight="1" thickBot="1">
      <c r="A50" s="29" t="s">
        <v>15</v>
      </c>
      <c r="B50" s="2" t="s">
        <v>11</v>
      </c>
      <c r="C50" s="3">
        <v>10</v>
      </c>
      <c r="D50" s="4">
        <v>21.215199999999999</v>
      </c>
      <c r="E50" s="4">
        <f t="shared" si="4"/>
        <v>24.397480000000002</v>
      </c>
      <c r="F50" s="4">
        <v>27.547499999999999</v>
      </c>
      <c r="G50" s="4">
        <f t="shared" si="5"/>
        <v>23.415374999999997</v>
      </c>
      <c r="H50" s="4">
        <v>27.818999999999999</v>
      </c>
      <c r="I50" s="4">
        <f t="shared" si="6"/>
        <v>23.646149999999999</v>
      </c>
      <c r="J50" s="3">
        <v>1</v>
      </c>
    </row>
    <row r="51" spans="1:10" ht="20.100000000000001" customHeight="1" thickBot="1">
      <c r="A51" s="29" t="s">
        <v>16</v>
      </c>
      <c r="B51" s="2" t="s">
        <v>11</v>
      </c>
      <c r="C51" s="3">
        <v>10</v>
      </c>
      <c r="D51" s="4">
        <v>8.2904999999999998</v>
      </c>
      <c r="E51" s="4">
        <f t="shared" si="4"/>
        <v>9.5340749999999996</v>
      </c>
      <c r="F51" s="4">
        <v>9.3071000000000002</v>
      </c>
      <c r="G51" s="4">
        <f t="shared" si="5"/>
        <v>7.9110350000000009</v>
      </c>
      <c r="H51" s="4">
        <v>8.3179999999999996</v>
      </c>
      <c r="I51" s="4">
        <f t="shared" si="6"/>
        <v>7.0702999999999996</v>
      </c>
      <c r="J51" s="3">
        <v>1</v>
      </c>
    </row>
    <row r="52" spans="1:10" ht="20.100000000000001" customHeight="1" thickBot="1">
      <c r="A52" s="29" t="s">
        <v>17</v>
      </c>
      <c r="B52" s="2" t="s">
        <v>11</v>
      </c>
      <c r="C52" s="3">
        <v>10</v>
      </c>
      <c r="D52" s="5">
        <v>1.0169999999999999</v>
      </c>
      <c r="E52" s="5">
        <f t="shared" si="4"/>
        <v>1.1695499999999999</v>
      </c>
      <c r="F52" s="5">
        <v>1.0587</v>
      </c>
      <c r="G52" s="5">
        <f t="shared" si="5"/>
        <v>0.89989499999999989</v>
      </c>
      <c r="H52" s="5">
        <v>1.0683</v>
      </c>
      <c r="I52" s="5">
        <f t="shared" si="6"/>
        <v>0.90805500000000006</v>
      </c>
      <c r="J52" s="3">
        <v>1</v>
      </c>
    </row>
    <row r="53" spans="1:10" ht="20.100000000000001" customHeight="1" thickBot="1">
      <c r="A53" s="29" t="s">
        <v>18</v>
      </c>
      <c r="B53" s="2" t="s">
        <v>11</v>
      </c>
      <c r="C53" s="3">
        <v>0</v>
      </c>
      <c r="D53" s="4">
        <v>0</v>
      </c>
      <c r="E53" s="4">
        <f t="shared" si="4"/>
        <v>0</v>
      </c>
      <c r="F53" s="4">
        <v>0</v>
      </c>
      <c r="G53" s="4">
        <f t="shared" si="5"/>
        <v>0</v>
      </c>
      <c r="H53" s="4">
        <v>0</v>
      </c>
      <c r="I53" s="4">
        <f t="shared" si="6"/>
        <v>0</v>
      </c>
      <c r="J53" s="3">
        <v>7</v>
      </c>
    </row>
    <row r="54" spans="1:10" ht="20.100000000000001" customHeight="1" thickBot="1">
      <c r="A54" s="29" t="s">
        <v>19</v>
      </c>
      <c r="B54" s="2" t="s">
        <v>11</v>
      </c>
      <c r="C54" s="3">
        <v>0</v>
      </c>
      <c r="D54" s="4">
        <v>0</v>
      </c>
      <c r="E54" s="4">
        <f t="shared" si="4"/>
        <v>0</v>
      </c>
      <c r="F54" s="4">
        <v>0</v>
      </c>
      <c r="G54" s="4">
        <f t="shared" si="5"/>
        <v>0</v>
      </c>
      <c r="H54" s="4">
        <v>0</v>
      </c>
      <c r="I54" s="4">
        <f t="shared" si="6"/>
        <v>0</v>
      </c>
      <c r="J54" s="3">
        <v>7</v>
      </c>
    </row>
    <row r="55" spans="1:10" ht="20.100000000000001" customHeight="1" thickBot="1">
      <c r="A55" s="29" t="s">
        <v>20</v>
      </c>
      <c r="B55" s="2" t="s">
        <v>11</v>
      </c>
      <c r="C55" s="3">
        <v>0</v>
      </c>
      <c r="D55" s="4">
        <v>0</v>
      </c>
      <c r="E55" s="4">
        <f t="shared" si="4"/>
        <v>0</v>
      </c>
      <c r="F55" s="4">
        <v>0</v>
      </c>
      <c r="G55" s="4">
        <f t="shared" si="5"/>
        <v>0</v>
      </c>
      <c r="H55" s="4">
        <v>0</v>
      </c>
      <c r="I55" s="4">
        <f t="shared" si="6"/>
        <v>0</v>
      </c>
      <c r="J55" s="3">
        <v>7</v>
      </c>
    </row>
    <row r="56" spans="1:10" ht="20.100000000000001" customHeight="1" thickBot="1">
      <c r="A56" s="29" t="s">
        <v>21</v>
      </c>
      <c r="B56" s="2" t="s">
        <v>22</v>
      </c>
      <c r="C56" s="3">
        <v>0</v>
      </c>
      <c r="D56" s="6">
        <v>26.832100000000001</v>
      </c>
      <c r="E56" s="6">
        <f t="shared" si="4"/>
        <v>30.856915000000001</v>
      </c>
      <c r="F56" s="6">
        <v>17.624700000000001</v>
      </c>
      <c r="G56" s="6">
        <f t="shared" si="5"/>
        <v>14.980995</v>
      </c>
      <c r="H56" s="6">
        <v>15.151400000000001</v>
      </c>
      <c r="I56" s="6">
        <f t="shared" si="6"/>
        <v>12.878690000000001</v>
      </c>
      <c r="J56" s="3">
        <v>4</v>
      </c>
    </row>
    <row r="57" spans="1:10" ht="20.100000000000001" customHeight="1" thickBot="1">
      <c r="A57" s="29" t="s">
        <v>23</v>
      </c>
      <c r="B57" s="2" t="s">
        <v>22</v>
      </c>
      <c r="C57" s="3">
        <v>0</v>
      </c>
      <c r="D57" s="6">
        <v>1.5528</v>
      </c>
      <c r="E57" s="6">
        <f t="shared" si="4"/>
        <v>1.78572</v>
      </c>
      <c r="F57" s="6">
        <v>1.8008</v>
      </c>
      <c r="G57" s="6">
        <f t="shared" si="5"/>
        <v>1.5306799999999998</v>
      </c>
      <c r="H57" s="6">
        <v>1.8441000000000001</v>
      </c>
      <c r="I57" s="6">
        <f t="shared" si="6"/>
        <v>1.567485</v>
      </c>
      <c r="J57" s="3">
        <v>4</v>
      </c>
    </row>
    <row r="58" spans="1:10" ht="20.100000000000001" customHeight="1" thickBot="1">
      <c r="A58" s="29" t="s">
        <v>24</v>
      </c>
      <c r="B58" s="2" t="s">
        <v>22</v>
      </c>
      <c r="C58" s="3">
        <v>0</v>
      </c>
      <c r="D58" s="4">
        <v>54.154200000000003</v>
      </c>
      <c r="E58" s="4">
        <f t="shared" si="4"/>
        <v>62.277329999999999</v>
      </c>
      <c r="F58" s="4">
        <v>53.453600000000002</v>
      </c>
      <c r="G58" s="4">
        <f t="shared" si="5"/>
        <v>45.435560000000002</v>
      </c>
      <c r="H58" s="4">
        <v>56.199100000000001</v>
      </c>
      <c r="I58" s="4">
        <f t="shared" si="6"/>
        <v>47.769235000000002</v>
      </c>
      <c r="J58" s="3">
        <v>4</v>
      </c>
    </row>
    <row r="59" spans="1:10" ht="20.100000000000001" customHeight="1" thickBot="1">
      <c r="A59" s="29" t="s">
        <v>25</v>
      </c>
      <c r="B59" s="2" t="s">
        <v>22</v>
      </c>
      <c r="C59" s="3">
        <v>0</v>
      </c>
      <c r="D59" s="4">
        <v>0</v>
      </c>
      <c r="E59" s="4">
        <f t="shared" si="4"/>
        <v>0</v>
      </c>
      <c r="F59" s="4">
        <v>0</v>
      </c>
      <c r="G59" s="4">
        <f t="shared" si="5"/>
        <v>0</v>
      </c>
      <c r="H59" s="4">
        <v>0</v>
      </c>
      <c r="I59" s="4">
        <f t="shared" si="6"/>
        <v>0</v>
      </c>
      <c r="J59" s="3">
        <v>7</v>
      </c>
    </row>
    <row r="60" spans="1:10" ht="20.100000000000001" customHeight="1" thickBot="1">
      <c r="A60" s="29" t="s">
        <v>26</v>
      </c>
      <c r="B60" s="2" t="s">
        <v>27</v>
      </c>
      <c r="C60" s="3">
        <v>1</v>
      </c>
      <c r="D60" s="4">
        <v>0</v>
      </c>
      <c r="E60" s="4">
        <f t="shared" si="4"/>
        <v>0</v>
      </c>
      <c r="F60" s="4">
        <v>0</v>
      </c>
      <c r="G60" s="4">
        <f t="shared" si="5"/>
        <v>0</v>
      </c>
      <c r="H60" s="4">
        <v>0</v>
      </c>
      <c r="I60" s="4">
        <f t="shared" si="6"/>
        <v>0</v>
      </c>
      <c r="J60" s="3">
        <v>1</v>
      </c>
    </row>
    <row r="61" spans="1:10" ht="20.100000000000001" customHeight="1" thickBot="1">
      <c r="A61" s="29" t="s">
        <v>28</v>
      </c>
      <c r="B61" s="2" t="s">
        <v>11</v>
      </c>
      <c r="C61" s="3">
        <v>0</v>
      </c>
      <c r="D61" s="6">
        <v>3.4426000000000001</v>
      </c>
      <c r="E61" s="6">
        <f t="shared" si="4"/>
        <v>3.95899</v>
      </c>
      <c r="F61" s="6">
        <v>3.84</v>
      </c>
      <c r="G61" s="6">
        <f t="shared" si="5"/>
        <v>3.2639999999999998</v>
      </c>
      <c r="H61" s="6">
        <v>3.452</v>
      </c>
      <c r="I61" s="6">
        <f t="shared" si="6"/>
        <v>2.9342000000000001</v>
      </c>
      <c r="J61" s="3">
        <v>4</v>
      </c>
    </row>
    <row r="62" spans="1:10" ht="20.100000000000001" customHeight="1" thickBot="1">
      <c r="A62" s="29" t="s">
        <v>29</v>
      </c>
      <c r="B62" s="2" t="s">
        <v>22</v>
      </c>
      <c r="C62" s="3">
        <v>0</v>
      </c>
      <c r="D62" s="4">
        <v>67.710700000000003</v>
      </c>
      <c r="E62" s="4">
        <f t="shared" si="4"/>
        <v>77.867305000000002</v>
      </c>
      <c r="F62" s="4">
        <v>81.307400000000001</v>
      </c>
      <c r="G62" s="4">
        <f t="shared" si="5"/>
        <v>69.111289999999997</v>
      </c>
      <c r="H62" s="4">
        <v>79.686300000000003</v>
      </c>
      <c r="I62" s="4">
        <f t="shared" si="6"/>
        <v>67.733355000000003</v>
      </c>
      <c r="J62" s="3">
        <v>4</v>
      </c>
    </row>
    <row r="63" spans="1:10" ht="20.100000000000001" customHeight="1" thickBot="1">
      <c r="A63" s="28" t="s">
        <v>30</v>
      </c>
      <c r="B63" s="2" t="s">
        <v>22</v>
      </c>
      <c r="C63" s="3">
        <v>0</v>
      </c>
      <c r="D63" s="4">
        <v>21.795400000000001</v>
      </c>
      <c r="E63" s="4">
        <f t="shared" si="4"/>
        <v>25.064710000000002</v>
      </c>
      <c r="F63" s="4">
        <v>21.668900000000001</v>
      </c>
      <c r="G63" s="4">
        <f t="shared" si="5"/>
        <v>18.418565000000001</v>
      </c>
      <c r="H63" s="4">
        <v>23.030899999999999</v>
      </c>
      <c r="I63" s="4">
        <f t="shared" si="6"/>
        <v>19.576264999999999</v>
      </c>
      <c r="J63" s="3">
        <v>4</v>
      </c>
    </row>
    <row r="64" spans="1:10" ht="20.100000000000001" customHeight="1" thickBot="1">
      <c r="A64" s="28" t="s">
        <v>31</v>
      </c>
      <c r="B64" s="2" t="s">
        <v>22</v>
      </c>
      <c r="C64" s="3">
        <v>0</v>
      </c>
      <c r="D64" s="4">
        <v>193.15870000000001</v>
      </c>
      <c r="E64" s="4">
        <f t="shared" si="4"/>
        <v>222.13250500000001</v>
      </c>
      <c r="F64" s="4">
        <v>200.5324</v>
      </c>
      <c r="G64" s="4">
        <f t="shared" si="5"/>
        <v>170.45254</v>
      </c>
      <c r="H64" s="4">
        <v>210.99969999999999</v>
      </c>
      <c r="I64" s="4">
        <f t="shared" si="6"/>
        <v>179.34974500000001</v>
      </c>
      <c r="J64" s="3">
        <v>4</v>
      </c>
    </row>
    <row r="65" spans="1:10" ht="20.100000000000001" customHeight="1" thickBot="1">
      <c r="A65" s="28" t="s">
        <v>32</v>
      </c>
      <c r="B65" s="2" t="s">
        <v>22</v>
      </c>
      <c r="C65" s="3">
        <v>0</v>
      </c>
      <c r="D65" s="4">
        <v>329.88069999999999</v>
      </c>
      <c r="E65" s="4">
        <f t="shared" si="4"/>
        <v>379.36280499999998</v>
      </c>
      <c r="F65" s="4">
        <v>326.0598</v>
      </c>
      <c r="G65" s="4">
        <f t="shared" si="5"/>
        <v>277.15082999999998</v>
      </c>
      <c r="H65" s="4">
        <v>338.0668</v>
      </c>
      <c r="I65" s="4">
        <f t="shared" si="6"/>
        <v>287.35678000000001</v>
      </c>
      <c r="J65" s="3">
        <v>4</v>
      </c>
    </row>
    <row r="66" spans="1:10" ht="20.100000000000001" customHeight="1" thickBot="1">
      <c r="A66" s="28" t="s">
        <v>33</v>
      </c>
      <c r="B66" s="2" t="s">
        <v>22</v>
      </c>
      <c r="C66" s="3">
        <v>0</v>
      </c>
      <c r="D66" s="6">
        <v>3.8073000000000001</v>
      </c>
      <c r="E66" s="6">
        <f t="shared" si="4"/>
        <v>4.3783950000000003</v>
      </c>
      <c r="F66" s="6">
        <v>4.7925000000000004</v>
      </c>
      <c r="G66" s="6">
        <f t="shared" si="5"/>
        <v>4.0736249999999998</v>
      </c>
      <c r="H66" s="6">
        <v>5.1074000000000002</v>
      </c>
      <c r="I66" s="6">
        <f t="shared" si="6"/>
        <v>4.3412899999999999</v>
      </c>
      <c r="J66" s="3">
        <v>4</v>
      </c>
    </row>
    <row r="67" spans="1:10" ht="20.100000000000001" customHeight="1" thickBot="1">
      <c r="A67" s="28" t="s">
        <v>34</v>
      </c>
      <c r="B67" s="2" t="s">
        <v>35</v>
      </c>
      <c r="C67" s="3">
        <v>0</v>
      </c>
      <c r="D67" s="4">
        <v>23.299800000000001</v>
      </c>
      <c r="E67" s="4">
        <f t="shared" si="4"/>
        <v>26.794770000000003</v>
      </c>
      <c r="F67" s="4">
        <v>28.9437</v>
      </c>
      <c r="G67" s="4">
        <f t="shared" si="5"/>
        <v>24.602145</v>
      </c>
      <c r="H67" s="4">
        <v>31.241900000000001</v>
      </c>
      <c r="I67" s="4">
        <f t="shared" si="6"/>
        <v>26.555615000000003</v>
      </c>
      <c r="J67" s="3">
        <v>4</v>
      </c>
    </row>
    <row r="68" spans="1:10" ht="20.100000000000001" customHeight="1" thickBot="1">
      <c r="A68" s="28" t="s">
        <v>36</v>
      </c>
      <c r="B68" s="2" t="s">
        <v>22</v>
      </c>
      <c r="C68" s="3">
        <v>0</v>
      </c>
      <c r="D68" s="5">
        <v>5.6099999999999997E-2</v>
      </c>
      <c r="E68" s="5">
        <f t="shared" si="4"/>
        <v>6.4514999999999989E-2</v>
      </c>
      <c r="F68" s="5">
        <v>6.8599999999999994E-2</v>
      </c>
      <c r="G68" s="5">
        <f t="shared" si="5"/>
        <v>5.8309999999999994E-2</v>
      </c>
      <c r="H68" s="5">
        <v>7.3700000000000002E-2</v>
      </c>
      <c r="I68" s="5">
        <f t="shared" si="6"/>
        <v>6.2645000000000006E-2</v>
      </c>
      <c r="J68" s="3">
        <v>4</v>
      </c>
    </row>
    <row r="69" spans="1:10" ht="20.100000000000001" customHeight="1" thickBot="1">
      <c r="A69" s="28" t="s">
        <v>37</v>
      </c>
      <c r="B69" s="2" t="s">
        <v>22</v>
      </c>
      <c r="C69" s="3">
        <v>0</v>
      </c>
      <c r="D69" s="5">
        <v>8.9700000000000002E-2</v>
      </c>
      <c r="E69" s="5">
        <f t="shared" si="4"/>
        <v>0.103155</v>
      </c>
      <c r="F69" s="5">
        <v>0.121</v>
      </c>
      <c r="G69" s="5">
        <f t="shared" si="5"/>
        <v>0.10285</v>
      </c>
      <c r="H69" s="5">
        <v>0.1424</v>
      </c>
      <c r="I69" s="5">
        <f t="shared" si="6"/>
        <v>0.12103999999999999</v>
      </c>
      <c r="J69" s="3">
        <v>4</v>
      </c>
    </row>
    <row r="70" spans="1:10" ht="20.100000000000001" customHeight="1" thickBot="1">
      <c r="A70" s="28" t="s">
        <v>38</v>
      </c>
      <c r="B70" s="2" t="s">
        <v>22</v>
      </c>
      <c r="C70" s="3">
        <v>0</v>
      </c>
      <c r="D70" s="6">
        <v>6.8418000000000001</v>
      </c>
      <c r="E70" s="6">
        <f t="shared" si="4"/>
        <v>7.8680700000000003</v>
      </c>
      <c r="F70" s="6">
        <v>7.4709000000000003</v>
      </c>
      <c r="G70" s="6">
        <f t="shared" si="5"/>
        <v>6.3502650000000003</v>
      </c>
      <c r="H70" s="6">
        <v>8.2074999999999996</v>
      </c>
      <c r="I70" s="6">
        <f t="shared" si="6"/>
        <v>6.9763749999999991</v>
      </c>
      <c r="J70" s="3">
        <v>4</v>
      </c>
    </row>
    <row r="71" spans="1:10" ht="20.100000000000001" customHeight="1" thickBot="1">
      <c r="A71" s="28" t="s">
        <v>39</v>
      </c>
      <c r="B71" s="2" t="s">
        <v>22</v>
      </c>
      <c r="C71" s="3">
        <v>0</v>
      </c>
      <c r="D71" s="5">
        <v>0.61919999999999997</v>
      </c>
      <c r="E71" s="5">
        <f t="shared" si="4"/>
        <v>0.71207999999999994</v>
      </c>
      <c r="F71" s="5">
        <v>0.54239999999999999</v>
      </c>
      <c r="G71" s="5">
        <f t="shared" si="5"/>
        <v>0.46104000000000001</v>
      </c>
      <c r="H71" s="5">
        <v>0.5464</v>
      </c>
      <c r="I71" s="5">
        <f t="shared" si="6"/>
        <v>0.46444000000000002</v>
      </c>
      <c r="J71" s="3">
        <v>4</v>
      </c>
    </row>
    <row r="72" spans="1:10" ht="20.100000000000001" customHeight="1" thickBot="1">
      <c r="A72" s="28" t="s">
        <v>40</v>
      </c>
      <c r="B72" s="2" t="s">
        <v>22</v>
      </c>
      <c r="C72" s="3">
        <v>0</v>
      </c>
      <c r="D72" s="5">
        <v>0.57130000000000003</v>
      </c>
      <c r="E72" s="5">
        <f t="shared" si="4"/>
        <v>0.656995</v>
      </c>
      <c r="F72" s="5">
        <v>0.54890000000000005</v>
      </c>
      <c r="G72" s="5">
        <f t="shared" si="5"/>
        <v>0.46656500000000001</v>
      </c>
      <c r="H72" s="5">
        <v>0.57899999999999996</v>
      </c>
      <c r="I72" s="5">
        <f t="shared" si="6"/>
        <v>0.49214999999999998</v>
      </c>
      <c r="J72" s="3">
        <v>4</v>
      </c>
    </row>
    <row r="73" spans="1:10" ht="20.100000000000001" customHeight="1" thickBot="1">
      <c r="A73" s="28" t="s">
        <v>41</v>
      </c>
      <c r="B73" s="2" t="s">
        <v>35</v>
      </c>
      <c r="C73" s="3">
        <v>0</v>
      </c>
      <c r="D73" s="6">
        <v>1.1801999999999999</v>
      </c>
      <c r="E73" s="6">
        <f t="shared" si="4"/>
        <v>1.3572299999999999</v>
      </c>
      <c r="F73" s="6">
        <v>1.8176000000000001</v>
      </c>
      <c r="G73" s="6">
        <f t="shared" si="5"/>
        <v>1.5449600000000001</v>
      </c>
      <c r="H73" s="6">
        <v>1.7358</v>
      </c>
      <c r="I73" s="6">
        <f t="shared" si="6"/>
        <v>1.47543</v>
      </c>
      <c r="J73" s="3">
        <v>4</v>
      </c>
    </row>
    <row r="74" spans="1:10" ht="26.25" customHeight="1">
      <c r="A74" s="215" t="s">
        <v>225</v>
      </c>
      <c r="B74" s="215"/>
      <c r="C74" s="215"/>
      <c r="D74" s="215"/>
      <c r="E74" s="215"/>
      <c r="F74" s="215"/>
      <c r="G74" s="215"/>
      <c r="H74" s="215"/>
      <c r="I74" s="215"/>
      <c r="J74" s="215"/>
    </row>
    <row r="75" spans="1:10" ht="20.100000000000001" customHeight="1">
      <c r="A75" s="216" t="s">
        <v>224</v>
      </c>
      <c r="B75" s="216"/>
      <c r="C75" s="216"/>
      <c r="D75" s="216"/>
      <c r="E75" s="216"/>
      <c r="F75" s="216"/>
      <c r="G75" s="216"/>
      <c r="H75" s="216"/>
      <c r="I75" s="216"/>
      <c r="J75" s="216"/>
    </row>
    <row r="76" spans="1:10" ht="20.100000000000001" customHeight="1">
      <c r="A76" s="138"/>
      <c r="B76" s="138"/>
      <c r="C76" s="138"/>
      <c r="D76" s="138"/>
      <c r="E76" s="138"/>
      <c r="F76" s="138"/>
      <c r="G76" s="138"/>
      <c r="H76" s="138"/>
      <c r="I76" s="138"/>
      <c r="J76" s="138">
        <v>20</v>
      </c>
    </row>
    <row r="77" spans="1:10" ht="20.100000000000001" customHeight="1">
      <c r="A77" s="34"/>
    </row>
  </sheetData>
  <mergeCells count="34">
    <mergeCell ref="A74:J74"/>
    <mergeCell ref="A75:J75"/>
    <mergeCell ref="A39:J39"/>
    <mergeCell ref="A40:J40"/>
    <mergeCell ref="F45:G45"/>
    <mergeCell ref="H45:I45"/>
    <mergeCell ref="A42:J42"/>
    <mergeCell ref="D43:G43"/>
    <mergeCell ref="H43:I43"/>
    <mergeCell ref="A44:A45"/>
    <mergeCell ref="B44:B45"/>
    <mergeCell ref="C44:C45"/>
    <mergeCell ref="D44:E45"/>
    <mergeCell ref="F44:G44"/>
    <mergeCell ref="H44:I44"/>
    <mergeCell ref="J44:J45"/>
    <mergeCell ref="A41:J41"/>
    <mergeCell ref="A6:A7"/>
    <mergeCell ref="B6:B7"/>
    <mergeCell ref="A36:J36"/>
    <mergeCell ref="A37:J37"/>
    <mergeCell ref="A1:J1"/>
    <mergeCell ref="A2:J2"/>
    <mergeCell ref="A3:J3"/>
    <mergeCell ref="A4:J4"/>
    <mergeCell ref="C6:C7"/>
    <mergeCell ref="D6:E7"/>
    <mergeCell ref="F6:G6"/>
    <mergeCell ref="H6:I6"/>
    <mergeCell ref="D5:G5"/>
    <mergeCell ref="H5:I5"/>
    <mergeCell ref="J6:J7"/>
    <mergeCell ref="F7:G7"/>
    <mergeCell ref="H7:I7"/>
  </mergeCells>
  <phoneticPr fontId="11" type="noConversion"/>
  <pageMargins left="0.35" right="0.25" top="0.5" bottom="0.25" header="0.25" footer="0.5"/>
  <pageSetup scale="94" firstPageNumber="17" orientation="portrait" useFirstPageNumber="1" r:id="rId1"/>
  <headerFooter alignWithMargins="0"/>
  <rowBreaks count="1" manualBreakCount="1">
    <brk id="3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K77"/>
  <sheetViews>
    <sheetView view="pageLayout" workbookViewId="0">
      <selection activeCell="A2" sqref="A2:J2"/>
    </sheetView>
  </sheetViews>
  <sheetFormatPr defaultRowHeight="20.100000000000001" customHeight="1"/>
  <cols>
    <col min="1" max="1" width="24.44140625" style="18" customWidth="1"/>
    <col min="2" max="10" width="9.109375" style="18" customWidth="1"/>
  </cols>
  <sheetData>
    <row r="1" spans="1:10" ht="13.5" customHeight="1" thickBot="1"/>
    <row r="2" spans="1:10" ht="20.100000000000001" customHeight="1">
      <c r="A2" s="194" t="s">
        <v>91</v>
      </c>
      <c r="B2" s="195"/>
      <c r="C2" s="195"/>
      <c r="D2" s="195"/>
      <c r="E2" s="195"/>
      <c r="F2" s="195"/>
      <c r="G2" s="195"/>
      <c r="H2" s="195"/>
      <c r="I2" s="195"/>
      <c r="J2" s="196"/>
    </row>
    <row r="3" spans="1:10" ht="20.100000000000001" customHeight="1">
      <c r="A3" s="221" t="s">
        <v>71</v>
      </c>
      <c r="B3" s="222"/>
      <c r="C3" s="222"/>
      <c r="D3" s="222"/>
      <c r="E3" s="222"/>
      <c r="F3" s="222"/>
      <c r="G3" s="222"/>
      <c r="H3" s="222"/>
      <c r="I3" s="222"/>
      <c r="J3" s="223"/>
    </row>
    <row r="4" spans="1:10" ht="21.75" customHeight="1">
      <c r="A4" s="197" t="s">
        <v>70</v>
      </c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0.100000000000001" customHeight="1" thickBot="1">
      <c r="A5" s="200" t="s">
        <v>42</v>
      </c>
      <c r="B5" s="201"/>
      <c r="C5" s="201"/>
      <c r="D5" s="201"/>
      <c r="E5" s="201"/>
      <c r="F5" s="201"/>
      <c r="G5" s="201"/>
      <c r="H5" s="201"/>
      <c r="I5" s="201"/>
      <c r="J5" s="217"/>
    </row>
    <row r="6" spans="1:10" ht="30" customHeight="1" thickBot="1">
      <c r="A6" s="30" t="s">
        <v>0</v>
      </c>
      <c r="B6" s="31" t="s">
        <v>1</v>
      </c>
      <c r="C6" s="20" t="s">
        <v>223</v>
      </c>
      <c r="D6" s="208" t="s">
        <v>2</v>
      </c>
      <c r="E6" s="209"/>
      <c r="F6" s="209"/>
      <c r="G6" s="210"/>
      <c r="H6" s="208" t="s">
        <v>3</v>
      </c>
      <c r="I6" s="210"/>
      <c r="J6" s="22" t="s">
        <v>51</v>
      </c>
    </row>
    <row r="7" spans="1:10" ht="20.100000000000001" customHeight="1">
      <c r="A7" s="202"/>
      <c r="B7" s="213"/>
      <c r="C7" s="202"/>
      <c r="D7" s="204" t="s">
        <v>4</v>
      </c>
      <c r="E7" s="205"/>
      <c r="F7" s="204" t="s">
        <v>5</v>
      </c>
      <c r="G7" s="205"/>
      <c r="H7" s="204" t="s">
        <v>5</v>
      </c>
      <c r="I7" s="205"/>
      <c r="J7" s="218"/>
    </row>
    <row r="8" spans="1:10" ht="20.100000000000001" customHeight="1" thickBot="1">
      <c r="A8" s="203"/>
      <c r="B8" s="214"/>
      <c r="C8" s="203"/>
      <c r="D8" s="206"/>
      <c r="E8" s="207"/>
      <c r="F8" s="206" t="s">
        <v>43</v>
      </c>
      <c r="G8" s="207"/>
      <c r="H8" s="206" t="s">
        <v>43</v>
      </c>
      <c r="I8" s="207"/>
      <c r="J8" s="212"/>
    </row>
    <row r="9" spans="1:10" ht="20.100000000000001" customHeight="1" thickBot="1">
      <c r="A9" s="24"/>
      <c r="B9" s="25"/>
      <c r="C9" s="26"/>
      <c r="D9" s="26" t="s">
        <v>7</v>
      </c>
      <c r="E9" s="26" t="s">
        <v>8</v>
      </c>
      <c r="F9" s="26" t="s">
        <v>7</v>
      </c>
      <c r="G9" s="26" t="s">
        <v>9</v>
      </c>
      <c r="H9" s="26" t="s">
        <v>7</v>
      </c>
      <c r="I9" s="26" t="s">
        <v>9</v>
      </c>
      <c r="J9" s="27"/>
    </row>
    <row r="10" spans="1:10" ht="20.100000000000001" customHeight="1" thickTop="1" thickBot="1">
      <c r="A10" s="28" t="s">
        <v>10</v>
      </c>
      <c r="B10" s="2" t="s">
        <v>11</v>
      </c>
      <c r="C10" s="3">
        <v>10</v>
      </c>
      <c r="D10" s="4">
        <v>70.73</v>
      </c>
      <c r="E10" s="4">
        <v>81.34</v>
      </c>
      <c r="F10" s="4">
        <v>63.45</v>
      </c>
      <c r="G10" s="4">
        <v>53.93</v>
      </c>
      <c r="H10" s="4">
        <v>65.55</v>
      </c>
      <c r="I10" s="4">
        <v>55.72</v>
      </c>
      <c r="J10" s="3">
        <v>1</v>
      </c>
    </row>
    <row r="11" spans="1:10" ht="20.100000000000001" customHeight="1" thickBot="1">
      <c r="A11" s="29" t="s">
        <v>12</v>
      </c>
      <c r="B11" s="2" t="s">
        <v>13</v>
      </c>
      <c r="C11" s="3">
        <v>0</v>
      </c>
      <c r="D11" s="4">
        <v>157.46</v>
      </c>
      <c r="E11" s="4">
        <v>181.08</v>
      </c>
      <c r="F11" s="4">
        <v>201.08</v>
      </c>
      <c r="G11" s="4">
        <v>170.92</v>
      </c>
      <c r="H11" s="4">
        <v>178.67</v>
      </c>
      <c r="I11" s="4">
        <v>151.87</v>
      </c>
      <c r="J11" s="3">
        <v>4</v>
      </c>
    </row>
    <row r="12" spans="1:10" ht="20.100000000000001" customHeight="1" thickBot="1">
      <c r="A12" s="29" t="s">
        <v>14</v>
      </c>
      <c r="B12" s="2" t="s">
        <v>13</v>
      </c>
      <c r="C12" s="3">
        <v>0</v>
      </c>
      <c r="D12" s="4">
        <f t="shared" ref="D12:I12" si="0">D14*9</f>
        <v>69.12</v>
      </c>
      <c r="E12" s="4">
        <f t="shared" si="0"/>
        <v>79.47</v>
      </c>
      <c r="F12" s="4">
        <f t="shared" si="0"/>
        <v>88.02</v>
      </c>
      <c r="G12" s="4">
        <f t="shared" si="0"/>
        <v>74.790000000000006</v>
      </c>
      <c r="H12" s="4">
        <f t="shared" si="0"/>
        <v>62.550000000000004</v>
      </c>
      <c r="I12" s="4">
        <f t="shared" si="0"/>
        <v>53.19</v>
      </c>
      <c r="J12" s="3">
        <v>4</v>
      </c>
    </row>
    <row r="13" spans="1:10" ht="20.100000000000001" customHeight="1" thickBot="1">
      <c r="A13" s="29" t="s">
        <v>15</v>
      </c>
      <c r="B13" s="2" t="s">
        <v>11</v>
      </c>
      <c r="C13" s="3">
        <v>10</v>
      </c>
      <c r="D13" s="4">
        <v>20.64</v>
      </c>
      <c r="E13" s="4">
        <v>23.74</v>
      </c>
      <c r="F13" s="4">
        <v>26.44</v>
      </c>
      <c r="G13" s="4">
        <v>22.47</v>
      </c>
      <c r="H13" s="4">
        <v>27.17</v>
      </c>
      <c r="I13" s="4">
        <v>23.09</v>
      </c>
      <c r="J13" s="3">
        <v>1</v>
      </c>
    </row>
    <row r="14" spans="1:10" ht="20.100000000000001" customHeight="1" thickBot="1">
      <c r="A14" s="29" t="s">
        <v>16</v>
      </c>
      <c r="B14" s="2" t="s">
        <v>11</v>
      </c>
      <c r="C14" s="3">
        <v>10</v>
      </c>
      <c r="D14" s="4">
        <v>7.68</v>
      </c>
      <c r="E14" s="4">
        <v>8.83</v>
      </c>
      <c r="F14" s="4">
        <v>9.7799999999999994</v>
      </c>
      <c r="G14" s="4">
        <v>8.31</v>
      </c>
      <c r="H14" s="4">
        <v>6.95</v>
      </c>
      <c r="I14" s="4">
        <v>5.91</v>
      </c>
      <c r="J14" s="3">
        <v>1</v>
      </c>
    </row>
    <row r="15" spans="1:10" ht="20.100000000000001" customHeight="1" thickBot="1">
      <c r="A15" s="29" t="s">
        <v>17</v>
      </c>
      <c r="B15" s="2" t="s">
        <v>11</v>
      </c>
      <c r="C15" s="3">
        <v>10</v>
      </c>
      <c r="D15" s="2">
        <v>1.06</v>
      </c>
      <c r="E15" s="2">
        <v>1.22</v>
      </c>
      <c r="F15" s="2">
        <v>1.06</v>
      </c>
      <c r="G15" s="2">
        <v>0.9</v>
      </c>
      <c r="H15" s="2">
        <v>1.0900000000000001</v>
      </c>
      <c r="I15" s="2">
        <v>0.93</v>
      </c>
      <c r="J15" s="3">
        <v>1</v>
      </c>
    </row>
    <row r="16" spans="1:10" ht="20.100000000000001" customHeight="1" thickBot="1">
      <c r="A16" s="29" t="s">
        <v>18</v>
      </c>
      <c r="B16" s="2" t="s">
        <v>11</v>
      </c>
      <c r="C16" s="3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3">
        <v>7</v>
      </c>
    </row>
    <row r="17" spans="1:10" ht="20.100000000000001" customHeight="1" thickBot="1">
      <c r="A17" s="29" t="s">
        <v>19</v>
      </c>
      <c r="B17" s="2" t="s">
        <v>11</v>
      </c>
      <c r="C17" s="3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3">
        <v>7</v>
      </c>
    </row>
    <row r="18" spans="1:10" ht="20.100000000000001" customHeight="1" thickBot="1">
      <c r="A18" s="29" t="s">
        <v>20</v>
      </c>
      <c r="B18" s="2" t="s">
        <v>11</v>
      </c>
      <c r="C18" s="3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3">
        <v>7</v>
      </c>
    </row>
    <row r="19" spans="1:10" ht="20.100000000000001" customHeight="1" thickBot="1">
      <c r="A19" s="29" t="s">
        <v>21</v>
      </c>
      <c r="B19" s="2" t="s">
        <v>22</v>
      </c>
      <c r="C19" s="3">
        <v>0</v>
      </c>
      <c r="D19" s="6">
        <v>23.67</v>
      </c>
      <c r="E19" s="6">
        <v>27.22</v>
      </c>
      <c r="F19" s="6">
        <v>21.41</v>
      </c>
      <c r="G19" s="6">
        <v>18.2</v>
      </c>
      <c r="H19" s="6">
        <v>19.64</v>
      </c>
      <c r="I19" s="6">
        <v>16.690000000000001</v>
      </c>
      <c r="J19" s="3">
        <v>4</v>
      </c>
    </row>
    <row r="20" spans="1:10" ht="20.100000000000001" customHeight="1" thickBot="1">
      <c r="A20" s="29" t="s">
        <v>23</v>
      </c>
      <c r="B20" s="2" t="s">
        <v>22</v>
      </c>
      <c r="C20" s="3">
        <v>0</v>
      </c>
      <c r="D20" s="6">
        <v>1.51</v>
      </c>
      <c r="E20" s="6">
        <v>1.74</v>
      </c>
      <c r="F20" s="6">
        <v>1.62</v>
      </c>
      <c r="G20" s="6">
        <v>1.38</v>
      </c>
      <c r="H20" s="6">
        <v>1.68</v>
      </c>
      <c r="I20" s="6">
        <v>1.43</v>
      </c>
      <c r="J20" s="3">
        <v>4</v>
      </c>
    </row>
    <row r="21" spans="1:10" ht="20.100000000000001" customHeight="1" thickBot="1">
      <c r="A21" s="29" t="s">
        <v>24</v>
      </c>
      <c r="B21" s="2" t="s">
        <v>22</v>
      </c>
      <c r="C21" s="3">
        <v>0</v>
      </c>
      <c r="D21" s="4">
        <v>53.24</v>
      </c>
      <c r="E21" s="4">
        <v>61.23</v>
      </c>
      <c r="F21" s="4">
        <v>56.2</v>
      </c>
      <c r="G21" s="4">
        <v>47.77</v>
      </c>
      <c r="H21" s="4">
        <v>57.72</v>
      </c>
      <c r="I21" s="4">
        <v>49.06</v>
      </c>
      <c r="J21" s="3">
        <v>4</v>
      </c>
    </row>
    <row r="22" spans="1:10" ht="20.100000000000001" customHeight="1" thickBot="1">
      <c r="A22" s="29" t="s">
        <v>25</v>
      </c>
      <c r="B22" s="2" t="s">
        <v>22</v>
      </c>
      <c r="C22" s="3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3">
        <v>7</v>
      </c>
    </row>
    <row r="23" spans="1:10" ht="20.100000000000001" customHeight="1" thickBot="1">
      <c r="A23" s="29" t="s">
        <v>26</v>
      </c>
      <c r="B23" s="2" t="s">
        <v>27</v>
      </c>
      <c r="C23" s="3">
        <v>1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3">
        <v>1</v>
      </c>
    </row>
    <row r="24" spans="1:10" ht="20.100000000000001" customHeight="1" thickBot="1">
      <c r="A24" s="29" t="s">
        <v>28</v>
      </c>
      <c r="B24" s="2" t="s">
        <v>11</v>
      </c>
      <c r="C24" s="3">
        <v>0</v>
      </c>
      <c r="D24" s="6">
        <v>2.82</v>
      </c>
      <c r="E24" s="6">
        <v>3.24</v>
      </c>
      <c r="F24" s="6">
        <v>3.6</v>
      </c>
      <c r="G24" s="6">
        <v>3.06</v>
      </c>
      <c r="H24" s="6">
        <v>2.52</v>
      </c>
      <c r="I24" s="6">
        <v>2.14</v>
      </c>
      <c r="J24" s="3">
        <v>4</v>
      </c>
    </row>
    <row r="25" spans="1:10" ht="20.100000000000001" customHeight="1" thickBot="1">
      <c r="A25" s="29" t="s">
        <v>29</v>
      </c>
      <c r="B25" s="2" t="s">
        <v>22</v>
      </c>
      <c r="C25" s="3">
        <v>0</v>
      </c>
      <c r="D25" s="4">
        <v>64.896299999999997</v>
      </c>
      <c r="E25" s="4">
        <f>D25*1.15</f>
        <v>74.63074499999999</v>
      </c>
      <c r="F25" s="4">
        <v>81.043999999999997</v>
      </c>
      <c r="G25" s="4">
        <f>F25*0.85</f>
        <v>68.8874</v>
      </c>
      <c r="H25" s="4">
        <v>76.378399999999999</v>
      </c>
      <c r="I25" s="4">
        <f>H25*0.85</f>
        <v>64.921639999999996</v>
      </c>
      <c r="J25" s="3">
        <v>4</v>
      </c>
    </row>
    <row r="26" spans="1:10" ht="20.100000000000001" customHeight="1" thickBot="1">
      <c r="A26" s="28" t="s">
        <v>30</v>
      </c>
      <c r="B26" s="2" t="s">
        <v>22</v>
      </c>
      <c r="C26" s="3">
        <v>0</v>
      </c>
      <c r="D26" s="4">
        <v>21.36</v>
      </c>
      <c r="E26" s="4">
        <v>24.56</v>
      </c>
      <c r="F26" s="4">
        <v>22.65</v>
      </c>
      <c r="G26" s="4">
        <v>19.25</v>
      </c>
      <c r="H26" s="4">
        <v>23.56</v>
      </c>
      <c r="I26" s="4">
        <v>20.03</v>
      </c>
      <c r="J26" s="3">
        <v>4</v>
      </c>
    </row>
    <row r="27" spans="1:10" ht="20.100000000000001" customHeight="1" thickBot="1">
      <c r="A27" s="28" t="s">
        <v>31</v>
      </c>
      <c r="B27" s="2" t="s">
        <v>22</v>
      </c>
      <c r="C27" s="3">
        <v>0</v>
      </c>
      <c r="D27" s="4">
        <v>193.96</v>
      </c>
      <c r="E27" s="4">
        <v>223.05</v>
      </c>
      <c r="F27" s="4">
        <v>212.03</v>
      </c>
      <c r="G27" s="4">
        <v>180.23</v>
      </c>
      <c r="H27" s="4">
        <v>221.65</v>
      </c>
      <c r="I27" s="4">
        <v>188.4</v>
      </c>
      <c r="J27" s="3">
        <v>4</v>
      </c>
    </row>
    <row r="28" spans="1:10" ht="20.100000000000001" customHeight="1" thickBot="1">
      <c r="A28" s="28" t="s">
        <v>32</v>
      </c>
      <c r="B28" s="2" t="s">
        <v>22</v>
      </c>
      <c r="C28" s="3">
        <v>0</v>
      </c>
      <c r="D28" s="4">
        <v>321.01</v>
      </c>
      <c r="E28" s="4">
        <v>369.16</v>
      </c>
      <c r="F28" s="4">
        <v>337.91</v>
      </c>
      <c r="G28" s="4">
        <v>287.22000000000003</v>
      </c>
      <c r="H28" s="4">
        <v>358.78</v>
      </c>
      <c r="I28" s="4">
        <v>304.95999999999998</v>
      </c>
      <c r="J28" s="3">
        <v>4</v>
      </c>
    </row>
    <row r="29" spans="1:10" ht="20.100000000000001" customHeight="1" thickBot="1">
      <c r="A29" s="28" t="s">
        <v>33</v>
      </c>
      <c r="B29" s="2" t="s">
        <v>22</v>
      </c>
      <c r="C29" s="3">
        <v>0</v>
      </c>
      <c r="D29" s="6">
        <v>3.54</v>
      </c>
      <c r="E29" s="6">
        <v>4.07</v>
      </c>
      <c r="F29" s="6">
        <v>4.82</v>
      </c>
      <c r="G29" s="6">
        <v>4.0999999999999996</v>
      </c>
      <c r="H29" s="6">
        <v>5</v>
      </c>
      <c r="I29" s="6">
        <v>4.25</v>
      </c>
      <c r="J29" s="3">
        <v>4</v>
      </c>
    </row>
    <row r="30" spans="1:10" ht="20.100000000000001" customHeight="1" thickBot="1">
      <c r="A30" s="28" t="s">
        <v>34</v>
      </c>
      <c r="B30" s="2" t="s">
        <v>35</v>
      </c>
      <c r="C30" s="3">
        <v>0</v>
      </c>
      <c r="D30" s="4">
        <v>24.12</v>
      </c>
      <c r="E30" s="4">
        <v>27.74</v>
      </c>
      <c r="F30" s="4">
        <v>28.67</v>
      </c>
      <c r="G30" s="4">
        <v>24.37</v>
      </c>
      <c r="H30" s="4">
        <v>34.08</v>
      </c>
      <c r="I30" s="4">
        <v>28.97</v>
      </c>
      <c r="J30" s="3">
        <v>4</v>
      </c>
    </row>
    <row r="31" spans="1:10" ht="20.100000000000001" customHeight="1" thickBot="1">
      <c r="A31" s="28" t="s">
        <v>36</v>
      </c>
      <c r="B31" s="2" t="s">
        <v>22</v>
      </c>
      <c r="C31" s="3">
        <v>0</v>
      </c>
      <c r="D31" s="2">
        <v>7.0000000000000007E-2</v>
      </c>
      <c r="E31" s="2">
        <v>0.08</v>
      </c>
      <c r="F31" s="2">
        <v>0.08</v>
      </c>
      <c r="G31" s="2">
        <v>7.0000000000000007E-2</v>
      </c>
      <c r="H31" s="2">
        <v>0.08</v>
      </c>
      <c r="I31" s="2">
        <v>7.0000000000000007E-2</v>
      </c>
      <c r="J31" s="3">
        <v>4</v>
      </c>
    </row>
    <row r="32" spans="1:10" ht="20.100000000000001" customHeight="1" thickBot="1">
      <c r="A32" s="28" t="s">
        <v>37</v>
      </c>
      <c r="B32" s="2" t="s">
        <v>22</v>
      </c>
      <c r="C32" s="3">
        <v>0</v>
      </c>
      <c r="D32" s="2">
        <v>0.11</v>
      </c>
      <c r="E32" s="2">
        <v>0.13</v>
      </c>
      <c r="F32" s="2">
        <v>0.14000000000000001</v>
      </c>
      <c r="G32" s="2">
        <v>0.12</v>
      </c>
      <c r="H32" s="2">
        <v>0.14000000000000001</v>
      </c>
      <c r="I32" s="2">
        <v>0.12</v>
      </c>
      <c r="J32" s="3">
        <v>4</v>
      </c>
    </row>
    <row r="33" spans="1:11" ht="20.100000000000001" customHeight="1" thickBot="1">
      <c r="A33" s="28" t="s">
        <v>38</v>
      </c>
      <c r="B33" s="2" t="s">
        <v>22</v>
      </c>
      <c r="C33" s="3">
        <v>0</v>
      </c>
      <c r="D33" s="6">
        <v>5.52</v>
      </c>
      <c r="E33" s="6">
        <v>6.35</v>
      </c>
      <c r="F33" s="6">
        <v>6.91</v>
      </c>
      <c r="G33" s="6">
        <v>5.87</v>
      </c>
      <c r="H33" s="6">
        <v>7.94</v>
      </c>
      <c r="I33" s="6">
        <v>6.75</v>
      </c>
      <c r="J33" s="3">
        <v>4</v>
      </c>
    </row>
    <row r="34" spans="1:11" ht="20.100000000000001" customHeight="1" thickBot="1">
      <c r="A34" s="28" t="s">
        <v>39</v>
      </c>
      <c r="B34" s="2" t="s">
        <v>22</v>
      </c>
      <c r="C34" s="3">
        <v>0</v>
      </c>
      <c r="D34" s="2">
        <v>0.59</v>
      </c>
      <c r="E34" s="2">
        <v>0.68</v>
      </c>
      <c r="F34" s="2">
        <v>0.52</v>
      </c>
      <c r="G34" s="2">
        <v>0.44</v>
      </c>
      <c r="H34" s="2">
        <v>0.54</v>
      </c>
      <c r="I34" s="2">
        <v>0.46</v>
      </c>
      <c r="J34" s="3">
        <v>4</v>
      </c>
    </row>
    <row r="35" spans="1:11" ht="20.100000000000001" customHeight="1" thickBot="1">
      <c r="A35" s="28" t="s">
        <v>40</v>
      </c>
      <c r="B35" s="2" t="s">
        <v>22</v>
      </c>
      <c r="C35" s="3">
        <v>0</v>
      </c>
      <c r="D35" s="2">
        <v>0.56999999999999995</v>
      </c>
      <c r="E35" s="2">
        <v>0.66</v>
      </c>
      <c r="F35" s="2">
        <v>0.57999999999999996</v>
      </c>
      <c r="G35" s="2">
        <v>0.49</v>
      </c>
      <c r="H35" s="2">
        <v>0.6</v>
      </c>
      <c r="I35" s="2">
        <v>0.51</v>
      </c>
      <c r="J35" s="3">
        <v>4</v>
      </c>
    </row>
    <row r="36" spans="1:11" ht="20.100000000000001" customHeight="1" thickBot="1">
      <c r="A36" s="28" t="s">
        <v>41</v>
      </c>
      <c r="B36" s="2" t="s">
        <v>35</v>
      </c>
      <c r="C36" s="3">
        <v>0</v>
      </c>
      <c r="D36" s="6">
        <v>0.98</v>
      </c>
      <c r="E36" s="6">
        <v>1.1299999999999999</v>
      </c>
      <c r="F36" s="6">
        <v>1.37</v>
      </c>
      <c r="G36" s="6">
        <v>1.1599999999999999</v>
      </c>
      <c r="H36" s="6">
        <v>1.3</v>
      </c>
      <c r="I36" s="6">
        <v>1.1100000000000001</v>
      </c>
      <c r="J36" s="3">
        <v>4</v>
      </c>
    </row>
    <row r="37" spans="1:11" ht="29.25" customHeight="1">
      <c r="A37" s="215" t="s">
        <v>225</v>
      </c>
      <c r="B37" s="215"/>
      <c r="C37" s="215"/>
      <c r="D37" s="215"/>
      <c r="E37" s="215"/>
      <c r="F37" s="215"/>
      <c r="G37" s="215"/>
      <c r="H37" s="215"/>
      <c r="I37" s="215"/>
      <c r="J37" s="215"/>
      <c r="K37" s="1"/>
    </row>
    <row r="38" spans="1:11" ht="20.100000000000001" customHeight="1">
      <c r="A38" s="216" t="s">
        <v>224</v>
      </c>
      <c r="B38" s="216"/>
      <c r="C38" s="216"/>
      <c r="D38" s="216"/>
      <c r="E38" s="216"/>
      <c r="F38" s="216"/>
      <c r="G38" s="216"/>
      <c r="H38" s="216"/>
      <c r="I38" s="216"/>
      <c r="J38" s="216"/>
      <c r="K38" s="1"/>
    </row>
    <row r="39" spans="1:11" ht="13.5" customHeight="1" thickBot="1">
      <c r="A39" s="32"/>
      <c r="B39" s="32"/>
      <c r="C39" s="33"/>
      <c r="D39" s="33"/>
      <c r="E39" s="33"/>
      <c r="F39" s="33"/>
      <c r="G39" s="33"/>
      <c r="H39" s="33"/>
      <c r="I39" s="33"/>
      <c r="J39" s="33">
        <v>21</v>
      </c>
      <c r="K39" s="1"/>
    </row>
    <row r="40" spans="1:11" ht="20.100000000000001" customHeight="1">
      <c r="A40" s="194" t="s">
        <v>92</v>
      </c>
      <c r="B40" s="195"/>
      <c r="C40" s="195"/>
      <c r="D40" s="195"/>
      <c r="E40" s="195"/>
      <c r="F40" s="195"/>
      <c r="G40" s="195"/>
      <c r="H40" s="195"/>
      <c r="I40" s="195"/>
      <c r="J40" s="196"/>
    </row>
    <row r="41" spans="1:11" ht="20.100000000000001" customHeight="1">
      <c r="A41" s="197" t="s">
        <v>72</v>
      </c>
      <c r="B41" s="198"/>
      <c r="C41" s="198"/>
      <c r="D41" s="198"/>
      <c r="E41" s="198"/>
      <c r="F41" s="198"/>
      <c r="G41" s="198"/>
      <c r="H41" s="198"/>
      <c r="I41" s="198"/>
      <c r="J41" s="199"/>
    </row>
    <row r="42" spans="1:11" ht="32.25" customHeight="1">
      <c r="A42" s="197" t="s">
        <v>73</v>
      </c>
      <c r="B42" s="198"/>
      <c r="C42" s="198"/>
      <c r="D42" s="198"/>
      <c r="E42" s="198"/>
      <c r="F42" s="198"/>
      <c r="G42" s="198"/>
      <c r="H42" s="198"/>
      <c r="I42" s="198"/>
      <c r="J42" s="199"/>
    </row>
    <row r="43" spans="1:11" ht="20.100000000000001" customHeight="1" thickBot="1">
      <c r="A43" s="200" t="s">
        <v>42</v>
      </c>
      <c r="B43" s="201"/>
      <c r="C43" s="201"/>
      <c r="D43" s="201"/>
      <c r="E43" s="201"/>
      <c r="F43" s="201"/>
      <c r="G43" s="201"/>
      <c r="H43" s="201"/>
      <c r="I43" s="201"/>
      <c r="J43" s="217"/>
    </row>
    <row r="44" spans="1:11" ht="30" customHeight="1" thickBot="1">
      <c r="A44" s="20" t="s">
        <v>0</v>
      </c>
      <c r="B44" s="21" t="s">
        <v>1</v>
      </c>
      <c r="C44" s="20" t="s">
        <v>223</v>
      </c>
      <c r="D44" s="208" t="s">
        <v>2</v>
      </c>
      <c r="E44" s="209"/>
      <c r="F44" s="209"/>
      <c r="G44" s="210"/>
      <c r="H44" s="208" t="s">
        <v>3</v>
      </c>
      <c r="I44" s="210"/>
      <c r="J44" s="22" t="s">
        <v>51</v>
      </c>
    </row>
    <row r="45" spans="1:11" ht="20.100000000000001" customHeight="1">
      <c r="A45" s="202"/>
      <c r="B45" s="213"/>
      <c r="C45" s="202"/>
      <c r="D45" s="204" t="s">
        <v>4</v>
      </c>
      <c r="E45" s="205"/>
      <c r="F45" s="204" t="s">
        <v>5</v>
      </c>
      <c r="G45" s="205"/>
      <c r="H45" s="204" t="s">
        <v>5</v>
      </c>
      <c r="I45" s="205"/>
      <c r="J45" s="218"/>
    </row>
    <row r="46" spans="1:11" ht="20.100000000000001" customHeight="1" thickBot="1">
      <c r="A46" s="203"/>
      <c r="B46" s="214"/>
      <c r="C46" s="203"/>
      <c r="D46" s="206"/>
      <c r="E46" s="207"/>
      <c r="F46" s="206" t="s">
        <v>43</v>
      </c>
      <c r="G46" s="207"/>
      <c r="H46" s="206" t="s">
        <v>43</v>
      </c>
      <c r="I46" s="207"/>
      <c r="J46" s="212"/>
    </row>
    <row r="47" spans="1:11" ht="20.100000000000001" customHeight="1" thickBot="1">
      <c r="A47" s="24"/>
      <c r="B47" s="25"/>
      <c r="C47" s="26"/>
      <c r="D47" s="26" t="s">
        <v>7</v>
      </c>
      <c r="E47" s="26" t="s">
        <v>8</v>
      </c>
      <c r="F47" s="26" t="s">
        <v>7</v>
      </c>
      <c r="G47" s="26" t="s">
        <v>9</v>
      </c>
      <c r="H47" s="26" t="s">
        <v>7</v>
      </c>
      <c r="I47" s="26" t="s">
        <v>9</v>
      </c>
      <c r="J47" s="27"/>
    </row>
    <row r="48" spans="1:11" ht="20.100000000000001" customHeight="1" thickTop="1" thickBot="1">
      <c r="A48" s="28" t="s">
        <v>10</v>
      </c>
      <c r="B48" s="2" t="s">
        <v>11</v>
      </c>
      <c r="C48" s="3">
        <v>9</v>
      </c>
      <c r="D48" s="4">
        <v>69.365099999999998</v>
      </c>
      <c r="E48" s="4">
        <f>(D48*115)/100</f>
        <v>79.769864999999996</v>
      </c>
      <c r="F48" s="4">
        <v>61.820099999999996</v>
      </c>
      <c r="G48" s="4">
        <f>(F48*85)/100</f>
        <v>52.547084999999996</v>
      </c>
      <c r="H48" s="4">
        <v>63.789000000000001</v>
      </c>
      <c r="I48" s="4">
        <f>(H48*85)/100</f>
        <v>54.220650000000006</v>
      </c>
      <c r="J48" s="3">
        <v>1</v>
      </c>
    </row>
    <row r="49" spans="1:10" ht="20.100000000000001" customHeight="1" thickBot="1">
      <c r="A49" s="29" t="s">
        <v>12</v>
      </c>
      <c r="B49" s="2" t="s">
        <v>13</v>
      </c>
      <c r="C49" s="3">
        <v>0</v>
      </c>
      <c r="D49" s="4">
        <v>173.9616</v>
      </c>
      <c r="E49" s="4">
        <f t="shared" ref="E49:E74" si="1">(D49*115)/100</f>
        <v>200.05583999999999</v>
      </c>
      <c r="F49" s="4">
        <v>221.07329999999999</v>
      </c>
      <c r="G49" s="4">
        <f t="shared" ref="G49:G74" si="2">(F49*85)/100</f>
        <v>187.91230499999998</v>
      </c>
      <c r="H49" s="4">
        <v>192.95</v>
      </c>
      <c r="I49" s="4">
        <f t="shared" ref="I49:I74" si="3">(H49*85)/100</f>
        <v>164.00749999999999</v>
      </c>
      <c r="J49" s="3">
        <v>4</v>
      </c>
    </row>
    <row r="50" spans="1:10" ht="20.100000000000001" customHeight="1" thickBot="1">
      <c r="A50" s="29" t="s">
        <v>14</v>
      </c>
      <c r="B50" s="2" t="s">
        <v>13</v>
      </c>
      <c r="C50" s="3">
        <v>0</v>
      </c>
      <c r="D50" s="4">
        <f t="shared" ref="D50:I50" si="4">D52*9</f>
        <v>85.62060000000001</v>
      </c>
      <c r="E50" s="4">
        <f t="shared" si="4"/>
        <v>98.463690000000014</v>
      </c>
      <c r="F50" s="4">
        <f t="shared" si="4"/>
        <v>111.25530000000001</v>
      </c>
      <c r="G50" s="4">
        <f t="shared" si="4"/>
        <v>94.567005000000009</v>
      </c>
      <c r="H50" s="4">
        <f t="shared" si="4"/>
        <v>87.605999999999995</v>
      </c>
      <c r="I50" s="4">
        <f t="shared" si="4"/>
        <v>74.465099999999993</v>
      </c>
      <c r="J50" s="3">
        <v>4</v>
      </c>
    </row>
    <row r="51" spans="1:10" ht="20.100000000000001" customHeight="1" thickBot="1">
      <c r="A51" s="29" t="s">
        <v>15</v>
      </c>
      <c r="B51" s="2" t="s">
        <v>11</v>
      </c>
      <c r="C51" s="3">
        <v>9</v>
      </c>
      <c r="D51" s="4">
        <v>20.644200000000001</v>
      </c>
      <c r="E51" s="4">
        <f t="shared" si="1"/>
        <v>23.740830000000003</v>
      </c>
      <c r="F51" s="4">
        <v>25.660599999999999</v>
      </c>
      <c r="G51" s="4">
        <f t="shared" si="2"/>
        <v>21.811509999999998</v>
      </c>
      <c r="H51" s="4">
        <v>26.335999999999999</v>
      </c>
      <c r="I51" s="4">
        <f t="shared" si="3"/>
        <v>22.3856</v>
      </c>
      <c r="J51" s="3">
        <v>1</v>
      </c>
    </row>
    <row r="52" spans="1:10" ht="20.100000000000001" customHeight="1" thickBot="1">
      <c r="A52" s="29" t="s">
        <v>16</v>
      </c>
      <c r="B52" s="2" t="s">
        <v>11</v>
      </c>
      <c r="C52" s="3">
        <v>9</v>
      </c>
      <c r="D52" s="4">
        <v>9.5134000000000007</v>
      </c>
      <c r="E52" s="4">
        <f t="shared" si="1"/>
        <v>10.940410000000002</v>
      </c>
      <c r="F52" s="4">
        <v>12.361700000000001</v>
      </c>
      <c r="G52" s="4">
        <f t="shared" si="2"/>
        <v>10.507445000000001</v>
      </c>
      <c r="H52" s="4">
        <v>9.734</v>
      </c>
      <c r="I52" s="4">
        <f t="shared" si="3"/>
        <v>8.2738999999999994</v>
      </c>
      <c r="J52" s="3">
        <v>1</v>
      </c>
    </row>
    <row r="53" spans="1:10" ht="20.100000000000001" customHeight="1" thickBot="1">
      <c r="A53" s="29" t="s">
        <v>17</v>
      </c>
      <c r="B53" s="2" t="s">
        <v>11</v>
      </c>
      <c r="C53" s="3">
        <v>9</v>
      </c>
      <c r="D53" s="5">
        <v>0.99639999999999995</v>
      </c>
      <c r="E53" s="5">
        <f t="shared" si="1"/>
        <v>1.1458599999999999</v>
      </c>
      <c r="F53" s="5">
        <v>1.0342</v>
      </c>
      <c r="G53" s="5">
        <f t="shared" si="2"/>
        <v>0.87907000000000002</v>
      </c>
      <c r="H53" s="5">
        <v>1.0618000000000001</v>
      </c>
      <c r="I53" s="5">
        <f t="shared" si="3"/>
        <v>0.90253000000000005</v>
      </c>
      <c r="J53" s="3">
        <v>1</v>
      </c>
    </row>
    <row r="54" spans="1:10" ht="20.100000000000001" customHeight="1" thickBot="1">
      <c r="A54" s="29" t="s">
        <v>18</v>
      </c>
      <c r="B54" s="2" t="s">
        <v>11</v>
      </c>
      <c r="C54" s="3">
        <v>0</v>
      </c>
      <c r="D54" s="4">
        <v>0</v>
      </c>
      <c r="E54" s="4">
        <f t="shared" si="1"/>
        <v>0</v>
      </c>
      <c r="F54" s="4">
        <v>0</v>
      </c>
      <c r="G54" s="4">
        <f t="shared" si="2"/>
        <v>0</v>
      </c>
      <c r="H54" s="4">
        <v>0</v>
      </c>
      <c r="I54" s="4">
        <f t="shared" si="3"/>
        <v>0</v>
      </c>
      <c r="J54" s="3">
        <v>7</v>
      </c>
    </row>
    <row r="55" spans="1:10" ht="20.100000000000001" customHeight="1" thickBot="1">
      <c r="A55" s="29" t="s">
        <v>19</v>
      </c>
      <c r="B55" s="2" t="s">
        <v>11</v>
      </c>
      <c r="C55" s="3">
        <v>0</v>
      </c>
      <c r="D55" s="4">
        <v>0</v>
      </c>
      <c r="E55" s="4">
        <f t="shared" si="1"/>
        <v>0</v>
      </c>
      <c r="F55" s="4">
        <v>0</v>
      </c>
      <c r="G55" s="4">
        <f t="shared" si="2"/>
        <v>0</v>
      </c>
      <c r="H55" s="4">
        <v>0</v>
      </c>
      <c r="I55" s="4">
        <f t="shared" si="3"/>
        <v>0</v>
      </c>
      <c r="J55" s="3">
        <v>7</v>
      </c>
    </row>
    <row r="56" spans="1:10" ht="20.100000000000001" customHeight="1" thickBot="1">
      <c r="A56" s="29" t="s">
        <v>20</v>
      </c>
      <c r="B56" s="2" t="s">
        <v>11</v>
      </c>
      <c r="C56" s="3">
        <v>0</v>
      </c>
      <c r="D56" s="4">
        <v>0</v>
      </c>
      <c r="E56" s="4">
        <f t="shared" si="1"/>
        <v>0</v>
      </c>
      <c r="F56" s="4">
        <v>0</v>
      </c>
      <c r="G56" s="4">
        <f t="shared" si="2"/>
        <v>0</v>
      </c>
      <c r="H56" s="4">
        <v>0</v>
      </c>
      <c r="I56" s="4">
        <f t="shared" si="3"/>
        <v>0</v>
      </c>
      <c r="J56" s="3">
        <v>7</v>
      </c>
    </row>
    <row r="57" spans="1:10" ht="20.100000000000001" customHeight="1" thickBot="1">
      <c r="A57" s="29" t="s">
        <v>21</v>
      </c>
      <c r="B57" s="2" t="s">
        <v>22</v>
      </c>
      <c r="C57" s="3">
        <v>0</v>
      </c>
      <c r="D57" s="6">
        <v>25.471299999999999</v>
      </c>
      <c r="E57" s="6">
        <f t="shared" si="1"/>
        <v>29.291994999999996</v>
      </c>
      <c r="F57" s="6">
        <v>16.627800000000001</v>
      </c>
      <c r="G57" s="6">
        <f t="shared" si="2"/>
        <v>14.13363</v>
      </c>
      <c r="H57" s="6">
        <v>14.5223</v>
      </c>
      <c r="I57" s="6">
        <f t="shared" si="3"/>
        <v>12.343954999999999</v>
      </c>
      <c r="J57" s="3">
        <v>4</v>
      </c>
    </row>
    <row r="58" spans="1:10" ht="20.100000000000001" customHeight="1" thickBot="1">
      <c r="A58" s="29" t="s">
        <v>23</v>
      </c>
      <c r="B58" s="2" t="s">
        <v>22</v>
      </c>
      <c r="C58" s="3">
        <v>0</v>
      </c>
      <c r="D58" s="6">
        <v>1.4741</v>
      </c>
      <c r="E58" s="6">
        <f t="shared" si="1"/>
        <v>1.6952150000000001</v>
      </c>
      <c r="F58" s="6">
        <v>1.6990000000000001</v>
      </c>
      <c r="G58" s="6">
        <f t="shared" si="2"/>
        <v>1.4441499999999998</v>
      </c>
      <c r="H58" s="6">
        <v>1.7676000000000001</v>
      </c>
      <c r="I58" s="6">
        <f t="shared" si="3"/>
        <v>1.5024600000000001</v>
      </c>
      <c r="J58" s="3">
        <v>4</v>
      </c>
    </row>
    <row r="59" spans="1:10" ht="20.100000000000001" customHeight="1" thickBot="1">
      <c r="A59" s="29" t="s">
        <v>24</v>
      </c>
      <c r="B59" s="2" t="s">
        <v>22</v>
      </c>
      <c r="C59" s="3">
        <v>0</v>
      </c>
      <c r="D59" s="4">
        <v>51.407899999999998</v>
      </c>
      <c r="E59" s="4">
        <f t="shared" si="1"/>
        <v>59.119084999999998</v>
      </c>
      <c r="F59" s="4">
        <v>50.430100000000003</v>
      </c>
      <c r="G59" s="4">
        <f t="shared" si="2"/>
        <v>42.865585000000003</v>
      </c>
      <c r="H59" s="4">
        <v>53.865600000000001</v>
      </c>
      <c r="I59" s="4">
        <f t="shared" si="3"/>
        <v>45.785760000000003</v>
      </c>
      <c r="J59" s="3">
        <v>4</v>
      </c>
    </row>
    <row r="60" spans="1:10" ht="20.100000000000001" customHeight="1" thickBot="1">
      <c r="A60" s="29" t="s">
        <v>25</v>
      </c>
      <c r="B60" s="2" t="s">
        <v>22</v>
      </c>
      <c r="C60" s="3">
        <v>0</v>
      </c>
      <c r="D60" s="4">
        <v>0</v>
      </c>
      <c r="E60" s="4">
        <f t="shared" si="1"/>
        <v>0</v>
      </c>
      <c r="F60" s="4">
        <v>0</v>
      </c>
      <c r="G60" s="4">
        <f t="shared" si="2"/>
        <v>0</v>
      </c>
      <c r="H60" s="4">
        <v>0</v>
      </c>
      <c r="I60" s="4">
        <f t="shared" si="3"/>
        <v>0</v>
      </c>
      <c r="J60" s="3">
        <v>7</v>
      </c>
    </row>
    <row r="61" spans="1:10" ht="20.100000000000001" customHeight="1" thickBot="1">
      <c r="A61" s="29" t="s">
        <v>26</v>
      </c>
      <c r="B61" s="2" t="s">
        <v>27</v>
      </c>
      <c r="C61" s="3">
        <v>1</v>
      </c>
      <c r="D61" s="4">
        <v>0</v>
      </c>
      <c r="E61" s="4">
        <f t="shared" si="1"/>
        <v>0</v>
      </c>
      <c r="F61" s="4">
        <v>0</v>
      </c>
      <c r="G61" s="4">
        <f t="shared" si="2"/>
        <v>0</v>
      </c>
      <c r="H61" s="4">
        <v>0</v>
      </c>
      <c r="I61" s="4">
        <f t="shared" si="3"/>
        <v>0</v>
      </c>
      <c r="J61" s="3">
        <v>1</v>
      </c>
    </row>
    <row r="62" spans="1:10" ht="20.100000000000001" customHeight="1" thickBot="1">
      <c r="A62" s="29" t="s">
        <v>28</v>
      </c>
      <c r="B62" s="2" t="s">
        <v>11</v>
      </c>
      <c r="C62" s="3">
        <v>0</v>
      </c>
      <c r="D62" s="6">
        <v>3.4933999999999998</v>
      </c>
      <c r="E62" s="6">
        <f t="shared" si="1"/>
        <v>4.0174099999999999</v>
      </c>
      <c r="F62" s="6">
        <v>4.5458999999999996</v>
      </c>
      <c r="G62" s="6">
        <f t="shared" si="2"/>
        <v>3.8640149999999993</v>
      </c>
      <c r="H62" s="6">
        <v>3.5266000000000002</v>
      </c>
      <c r="I62" s="6">
        <f t="shared" si="3"/>
        <v>2.9976100000000003</v>
      </c>
      <c r="J62" s="3">
        <v>4</v>
      </c>
    </row>
    <row r="63" spans="1:10" ht="20.100000000000001" customHeight="1" thickBot="1">
      <c r="A63" s="29" t="s">
        <v>29</v>
      </c>
      <c r="B63" s="2" t="s">
        <v>22</v>
      </c>
      <c r="C63" s="3">
        <v>0</v>
      </c>
      <c r="D63" s="4">
        <v>67.92</v>
      </c>
      <c r="E63" s="4">
        <f t="shared" si="1"/>
        <v>78.108000000000004</v>
      </c>
      <c r="F63" s="4">
        <v>84.647900000000007</v>
      </c>
      <c r="G63" s="4">
        <f t="shared" si="2"/>
        <v>71.950715000000002</v>
      </c>
      <c r="H63" s="4">
        <v>80.282700000000006</v>
      </c>
      <c r="I63" s="4">
        <f t="shared" si="3"/>
        <v>68.240295000000003</v>
      </c>
      <c r="J63" s="3">
        <v>4</v>
      </c>
    </row>
    <row r="64" spans="1:10" ht="20.100000000000001" customHeight="1" thickBot="1">
      <c r="A64" s="28" t="s">
        <v>30</v>
      </c>
      <c r="B64" s="2" t="s">
        <v>22</v>
      </c>
      <c r="C64" s="3">
        <v>0</v>
      </c>
      <c r="D64" s="4">
        <v>20.690100000000001</v>
      </c>
      <c r="E64" s="4">
        <f t="shared" si="1"/>
        <v>23.793614999999999</v>
      </c>
      <c r="F64" s="4">
        <v>20.443200000000001</v>
      </c>
      <c r="G64" s="4">
        <f t="shared" si="2"/>
        <v>17.376719999999999</v>
      </c>
      <c r="H64" s="4">
        <v>22.0746</v>
      </c>
      <c r="I64" s="4">
        <f t="shared" si="3"/>
        <v>18.76341</v>
      </c>
      <c r="J64" s="3">
        <v>4</v>
      </c>
    </row>
    <row r="65" spans="1:10" ht="20.100000000000001" customHeight="1" thickBot="1">
      <c r="A65" s="28" t="s">
        <v>31</v>
      </c>
      <c r="B65" s="2" t="s">
        <v>22</v>
      </c>
      <c r="C65" s="3">
        <v>0</v>
      </c>
      <c r="D65" s="4">
        <v>183.3631</v>
      </c>
      <c r="E65" s="4">
        <f t="shared" si="1"/>
        <v>210.86756499999998</v>
      </c>
      <c r="F65" s="4">
        <v>189.18979999999999</v>
      </c>
      <c r="G65" s="4">
        <f t="shared" si="2"/>
        <v>160.81133</v>
      </c>
      <c r="H65" s="4">
        <v>202.23859999999999</v>
      </c>
      <c r="I65" s="4">
        <f t="shared" si="3"/>
        <v>171.90280999999999</v>
      </c>
      <c r="J65" s="3">
        <v>4</v>
      </c>
    </row>
    <row r="66" spans="1:10" ht="20.100000000000001" customHeight="1" thickBot="1">
      <c r="A66" s="28" t="s">
        <v>32</v>
      </c>
      <c r="B66" s="2" t="s">
        <v>22</v>
      </c>
      <c r="C66" s="3">
        <v>0</v>
      </c>
      <c r="D66" s="4">
        <v>313.1515</v>
      </c>
      <c r="E66" s="4">
        <f t="shared" si="1"/>
        <v>360.12422500000002</v>
      </c>
      <c r="F66" s="4">
        <v>307.61720000000003</v>
      </c>
      <c r="G66" s="4">
        <f t="shared" si="2"/>
        <v>261.47462000000002</v>
      </c>
      <c r="H66" s="4">
        <v>324.02960000000002</v>
      </c>
      <c r="I66" s="4">
        <f t="shared" si="3"/>
        <v>275.42516000000001</v>
      </c>
      <c r="J66" s="3">
        <v>4</v>
      </c>
    </row>
    <row r="67" spans="1:10" ht="20.100000000000001" customHeight="1" thickBot="1">
      <c r="A67" s="28" t="s">
        <v>33</v>
      </c>
      <c r="B67" s="2" t="s">
        <v>22</v>
      </c>
      <c r="C67" s="3">
        <v>0</v>
      </c>
      <c r="D67" s="6">
        <v>3.6141999999999999</v>
      </c>
      <c r="E67" s="6">
        <f t="shared" si="1"/>
        <v>4.1563299999999996</v>
      </c>
      <c r="F67" s="6">
        <v>4.5213999999999999</v>
      </c>
      <c r="G67" s="6">
        <f t="shared" si="2"/>
        <v>3.8431899999999994</v>
      </c>
      <c r="H67" s="6">
        <v>4.8952999999999998</v>
      </c>
      <c r="I67" s="6">
        <f t="shared" si="3"/>
        <v>4.1610049999999994</v>
      </c>
      <c r="J67" s="3">
        <v>4</v>
      </c>
    </row>
    <row r="68" spans="1:10" ht="20.100000000000001" customHeight="1" thickBot="1">
      <c r="A68" s="28" t="s">
        <v>34</v>
      </c>
      <c r="B68" s="2" t="s">
        <v>35</v>
      </c>
      <c r="C68" s="3">
        <v>0</v>
      </c>
      <c r="D68" s="4">
        <v>22.118200000000002</v>
      </c>
      <c r="E68" s="4">
        <f t="shared" si="1"/>
        <v>25.435930000000003</v>
      </c>
      <c r="F68" s="4">
        <v>27.3066</v>
      </c>
      <c r="G68" s="4">
        <f t="shared" si="2"/>
        <v>23.210610000000003</v>
      </c>
      <c r="H68" s="4">
        <v>29.944700000000001</v>
      </c>
      <c r="I68" s="4">
        <f t="shared" si="3"/>
        <v>25.452995000000001</v>
      </c>
      <c r="J68" s="3">
        <v>4</v>
      </c>
    </row>
    <row r="69" spans="1:10" ht="20.100000000000001" customHeight="1" thickBot="1">
      <c r="A69" s="28" t="s">
        <v>36</v>
      </c>
      <c r="B69" s="2" t="s">
        <v>22</v>
      </c>
      <c r="C69" s="3">
        <v>0</v>
      </c>
      <c r="D69" s="5">
        <v>5.4600000000000003E-2</v>
      </c>
      <c r="E69" s="5">
        <f t="shared" si="1"/>
        <v>6.2789999999999999E-2</v>
      </c>
      <c r="F69" s="5">
        <v>6.3899999999999998E-2</v>
      </c>
      <c r="G69" s="5">
        <f t="shared" si="2"/>
        <v>5.4314999999999995E-2</v>
      </c>
      <c r="H69" s="5">
        <v>6.9800000000000001E-2</v>
      </c>
      <c r="I69" s="5">
        <f t="shared" si="3"/>
        <v>5.9330000000000001E-2</v>
      </c>
      <c r="J69" s="3">
        <v>4</v>
      </c>
    </row>
    <row r="70" spans="1:10" ht="20.100000000000001" customHeight="1" thickBot="1">
      <c r="A70" s="28" t="s">
        <v>37</v>
      </c>
      <c r="B70" s="2" t="s">
        <v>22</v>
      </c>
      <c r="C70" s="3">
        <v>0</v>
      </c>
      <c r="D70" s="5">
        <v>8.7300000000000003E-2</v>
      </c>
      <c r="E70" s="5">
        <f t="shared" si="1"/>
        <v>0.100395</v>
      </c>
      <c r="F70" s="5">
        <v>0.11269999999999999</v>
      </c>
      <c r="G70" s="5">
        <f t="shared" si="2"/>
        <v>9.5794999999999991E-2</v>
      </c>
      <c r="H70" s="5">
        <v>0.1348</v>
      </c>
      <c r="I70" s="5">
        <f t="shared" si="3"/>
        <v>0.11458</v>
      </c>
      <c r="J70" s="3">
        <v>4</v>
      </c>
    </row>
    <row r="71" spans="1:10" ht="20.100000000000001" customHeight="1" thickBot="1">
      <c r="A71" s="28" t="s">
        <v>38</v>
      </c>
      <c r="B71" s="2" t="s">
        <v>22</v>
      </c>
      <c r="C71" s="3">
        <v>0</v>
      </c>
      <c r="D71" s="6">
        <v>6.6576000000000004</v>
      </c>
      <c r="E71" s="6">
        <f t="shared" si="1"/>
        <v>7.6562400000000004</v>
      </c>
      <c r="F71" s="6">
        <v>6.9592000000000001</v>
      </c>
      <c r="G71" s="6">
        <f t="shared" si="2"/>
        <v>5.9153200000000004</v>
      </c>
      <c r="H71" s="6">
        <v>7.7698999999999998</v>
      </c>
      <c r="I71" s="6">
        <f t="shared" si="3"/>
        <v>6.6044150000000004</v>
      </c>
      <c r="J71" s="3">
        <v>4</v>
      </c>
    </row>
    <row r="72" spans="1:10" ht="20.100000000000001" customHeight="1" thickBot="1">
      <c r="A72" s="28" t="s">
        <v>39</v>
      </c>
      <c r="B72" s="2" t="s">
        <v>22</v>
      </c>
      <c r="C72" s="3">
        <v>0</v>
      </c>
      <c r="D72" s="5">
        <v>0.60260000000000002</v>
      </c>
      <c r="E72" s="5">
        <f t="shared" si="1"/>
        <v>0.69299000000000011</v>
      </c>
      <c r="F72" s="5">
        <v>0.50519999999999998</v>
      </c>
      <c r="G72" s="5">
        <f t="shared" si="2"/>
        <v>0.42942000000000002</v>
      </c>
      <c r="H72" s="5">
        <v>0.51729999999999998</v>
      </c>
      <c r="I72" s="5">
        <f t="shared" si="3"/>
        <v>0.43970500000000001</v>
      </c>
      <c r="J72" s="3">
        <v>4</v>
      </c>
    </row>
    <row r="73" spans="1:10" ht="20.100000000000001" customHeight="1" thickBot="1">
      <c r="A73" s="28" t="s">
        <v>40</v>
      </c>
      <c r="B73" s="2" t="s">
        <v>22</v>
      </c>
      <c r="C73" s="3">
        <v>0</v>
      </c>
      <c r="D73" s="5">
        <v>0.55589999999999995</v>
      </c>
      <c r="E73" s="5">
        <f t="shared" si="1"/>
        <v>0.63928499999999988</v>
      </c>
      <c r="F73" s="5">
        <v>0.51129999999999998</v>
      </c>
      <c r="G73" s="5">
        <f t="shared" si="2"/>
        <v>0.43460499999999996</v>
      </c>
      <c r="H73" s="5">
        <v>0.54810000000000003</v>
      </c>
      <c r="I73" s="5">
        <f t="shared" si="3"/>
        <v>0.46588500000000005</v>
      </c>
      <c r="J73" s="3">
        <v>4</v>
      </c>
    </row>
    <row r="74" spans="1:10" ht="20.100000000000001" customHeight="1" thickBot="1">
      <c r="A74" s="28" t="s">
        <v>41</v>
      </c>
      <c r="B74" s="2" t="s">
        <v>35</v>
      </c>
      <c r="C74" s="3">
        <v>0</v>
      </c>
      <c r="D74" s="6">
        <v>1.1484000000000001</v>
      </c>
      <c r="E74" s="6">
        <f t="shared" si="1"/>
        <v>1.3206599999999999</v>
      </c>
      <c r="F74" s="6">
        <v>1.6931</v>
      </c>
      <c r="G74" s="6">
        <f t="shared" si="2"/>
        <v>1.4391350000000001</v>
      </c>
      <c r="H74" s="6">
        <v>1.6432</v>
      </c>
      <c r="I74" s="6">
        <f t="shared" si="3"/>
        <v>1.39672</v>
      </c>
      <c r="J74" s="3">
        <v>4</v>
      </c>
    </row>
    <row r="75" spans="1:10" ht="29.25" customHeight="1">
      <c r="A75" s="215" t="s">
        <v>225</v>
      </c>
      <c r="B75" s="215"/>
      <c r="C75" s="215"/>
      <c r="D75" s="215"/>
      <c r="E75" s="215"/>
      <c r="F75" s="215"/>
      <c r="G75" s="215"/>
      <c r="H75" s="215"/>
      <c r="I75" s="215"/>
      <c r="J75" s="215"/>
    </row>
    <row r="76" spans="1:10" ht="20.100000000000001" customHeight="1">
      <c r="A76" s="216" t="s">
        <v>224</v>
      </c>
      <c r="B76" s="216"/>
      <c r="C76" s="216"/>
      <c r="D76" s="216"/>
      <c r="E76" s="216"/>
      <c r="F76" s="216"/>
      <c r="G76" s="216"/>
      <c r="H76" s="216"/>
      <c r="I76" s="216"/>
      <c r="J76" s="216"/>
    </row>
    <row r="77" spans="1:10" ht="20.100000000000001" customHeight="1">
      <c r="J77" s="18">
        <v>22</v>
      </c>
    </row>
  </sheetData>
  <mergeCells count="34">
    <mergeCell ref="A75:J75"/>
    <mergeCell ref="A76:J76"/>
    <mergeCell ref="A40:J40"/>
    <mergeCell ref="A41:J41"/>
    <mergeCell ref="F46:G46"/>
    <mergeCell ref="H46:I46"/>
    <mergeCell ref="A43:J43"/>
    <mergeCell ref="D44:G44"/>
    <mergeCell ref="H44:I44"/>
    <mergeCell ref="A45:A46"/>
    <mergeCell ref="B45:B46"/>
    <mergeCell ref="C45:C46"/>
    <mergeCell ref="D45:E46"/>
    <mergeCell ref="F45:G45"/>
    <mergeCell ref="H45:I45"/>
    <mergeCell ref="J45:J46"/>
    <mergeCell ref="A42:J42"/>
    <mergeCell ref="A7:A8"/>
    <mergeCell ref="B7:B8"/>
    <mergeCell ref="A37:J37"/>
    <mergeCell ref="A38:J38"/>
    <mergeCell ref="A2:J2"/>
    <mergeCell ref="A3:J3"/>
    <mergeCell ref="A4:J4"/>
    <mergeCell ref="A5:J5"/>
    <mergeCell ref="C7:C8"/>
    <mergeCell ref="D7:E8"/>
    <mergeCell ref="F7:G7"/>
    <mergeCell ref="H7:I7"/>
    <mergeCell ref="D6:G6"/>
    <mergeCell ref="H6:I6"/>
    <mergeCell ref="J7:J8"/>
    <mergeCell ref="F8:G8"/>
    <mergeCell ref="H8:I8"/>
  </mergeCells>
  <phoneticPr fontId="11" type="noConversion"/>
  <pageMargins left="0.35" right="0.25" top="0.5" bottom="0.25" header="0.25" footer="0.5"/>
  <pageSetup scale="94" firstPageNumber="19" orientation="portrait" useFirstPageNumber="1" r:id="rId1"/>
  <headerFooter alignWithMargins="0"/>
  <rowBreaks count="1" manualBreakCount="1">
    <brk id="3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J157"/>
  <sheetViews>
    <sheetView view="pageLayout" workbookViewId="0">
      <selection activeCell="A2" sqref="A2:J2"/>
    </sheetView>
  </sheetViews>
  <sheetFormatPr defaultRowHeight="20.100000000000001" customHeight="1"/>
  <cols>
    <col min="1" max="1" width="24.44140625" style="18" customWidth="1"/>
    <col min="2" max="10" width="9.109375" style="18" customWidth="1"/>
  </cols>
  <sheetData>
    <row r="1" spans="1:10" ht="13.5" customHeight="1" thickBot="1"/>
    <row r="2" spans="1:10" ht="38.25" customHeight="1">
      <c r="A2" s="194" t="s">
        <v>167</v>
      </c>
      <c r="B2" s="195"/>
      <c r="C2" s="195"/>
      <c r="D2" s="195"/>
      <c r="E2" s="195"/>
      <c r="F2" s="195"/>
      <c r="G2" s="195"/>
      <c r="H2" s="195"/>
      <c r="I2" s="195"/>
      <c r="J2" s="196"/>
    </row>
    <row r="3" spans="1:10" ht="20.100000000000001" customHeight="1">
      <c r="A3" s="221" t="s">
        <v>74</v>
      </c>
      <c r="B3" s="222"/>
      <c r="C3" s="222"/>
      <c r="D3" s="222"/>
      <c r="E3" s="222"/>
      <c r="F3" s="222"/>
      <c r="G3" s="222"/>
      <c r="H3" s="222"/>
      <c r="I3" s="222"/>
      <c r="J3" s="223"/>
    </row>
    <row r="4" spans="1:10" ht="20.100000000000001" customHeight="1">
      <c r="A4" s="197" t="s">
        <v>158</v>
      </c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0.100000000000001" customHeight="1" thickBot="1">
      <c r="A5" s="200" t="s">
        <v>75</v>
      </c>
      <c r="B5" s="201"/>
      <c r="C5" s="201"/>
      <c r="D5" s="201"/>
      <c r="E5" s="201"/>
      <c r="F5" s="201"/>
      <c r="G5" s="201"/>
      <c r="H5" s="201"/>
      <c r="I5" s="201"/>
      <c r="J5" s="217"/>
    </row>
    <row r="6" spans="1:10" ht="30" customHeight="1" thickBot="1">
      <c r="A6" s="30" t="s">
        <v>0</v>
      </c>
      <c r="B6" s="31" t="s">
        <v>1</v>
      </c>
      <c r="C6" s="20" t="s">
        <v>223</v>
      </c>
      <c r="D6" s="208" t="s">
        <v>2</v>
      </c>
      <c r="E6" s="209"/>
      <c r="F6" s="209"/>
      <c r="G6" s="210"/>
      <c r="H6" s="208" t="s">
        <v>3</v>
      </c>
      <c r="I6" s="210"/>
      <c r="J6" s="22" t="s">
        <v>51</v>
      </c>
    </row>
    <row r="7" spans="1:10" ht="20.100000000000001" customHeight="1">
      <c r="A7" s="202"/>
      <c r="B7" s="213"/>
      <c r="C7" s="202"/>
      <c r="D7" s="204" t="s">
        <v>4</v>
      </c>
      <c r="E7" s="205"/>
      <c r="F7" s="204" t="s">
        <v>5</v>
      </c>
      <c r="G7" s="205"/>
      <c r="H7" s="204" t="s">
        <v>5</v>
      </c>
      <c r="I7" s="205"/>
      <c r="J7" s="218"/>
    </row>
    <row r="8" spans="1:10" ht="20.100000000000001" customHeight="1" thickBot="1">
      <c r="A8" s="203"/>
      <c r="B8" s="214"/>
      <c r="C8" s="203"/>
      <c r="D8" s="206"/>
      <c r="E8" s="207"/>
      <c r="F8" s="206" t="s">
        <v>6</v>
      </c>
      <c r="G8" s="207"/>
      <c r="H8" s="206" t="s">
        <v>6</v>
      </c>
      <c r="I8" s="207"/>
      <c r="J8" s="212"/>
    </row>
    <row r="9" spans="1:10" ht="20.100000000000001" customHeight="1" thickBot="1">
      <c r="A9" s="24"/>
      <c r="B9" s="25"/>
      <c r="C9" s="26"/>
      <c r="D9" s="26" t="s">
        <v>7</v>
      </c>
      <c r="E9" s="26" t="s">
        <v>8</v>
      </c>
      <c r="F9" s="26" t="s">
        <v>7</v>
      </c>
      <c r="G9" s="26" t="s">
        <v>9</v>
      </c>
      <c r="H9" s="26" t="s">
        <v>7</v>
      </c>
      <c r="I9" s="26" t="s">
        <v>9</v>
      </c>
      <c r="J9" s="27"/>
    </row>
    <row r="10" spans="1:10" ht="20.100000000000001" customHeight="1" thickTop="1" thickBot="1">
      <c r="A10" s="28" t="s">
        <v>10</v>
      </c>
      <c r="B10" s="2" t="s">
        <v>11</v>
      </c>
      <c r="C10" s="3">
        <v>5</v>
      </c>
      <c r="D10" s="4">
        <v>72.786199999999994</v>
      </c>
      <c r="E10" s="4">
        <f>(D10*115)/100</f>
        <v>83.704129999999992</v>
      </c>
      <c r="F10" s="4">
        <v>65.790800000000004</v>
      </c>
      <c r="G10" s="4">
        <f>(F10*85)/100</f>
        <v>55.922180000000004</v>
      </c>
      <c r="H10" s="4">
        <v>65.790800000000004</v>
      </c>
      <c r="I10" s="4">
        <f>(H10*85)/100</f>
        <v>55.922180000000004</v>
      </c>
      <c r="J10" s="3">
        <v>1</v>
      </c>
    </row>
    <row r="11" spans="1:10" ht="20.100000000000001" customHeight="1" thickBot="1">
      <c r="A11" s="29" t="s">
        <v>12</v>
      </c>
      <c r="B11" s="2" t="s">
        <v>13</v>
      </c>
      <c r="C11" s="3">
        <v>0</v>
      </c>
      <c r="D11" s="4">
        <v>141.6122</v>
      </c>
      <c r="E11" s="4">
        <f t="shared" ref="E11:E37" si="0">(D11*115)/100</f>
        <v>162.85402999999999</v>
      </c>
      <c r="F11" s="4">
        <v>172.2088</v>
      </c>
      <c r="G11" s="4">
        <f t="shared" ref="G11:I26" si="1">(F11*85)/100</f>
        <v>146.37747999999999</v>
      </c>
      <c r="H11" s="4">
        <v>172.2088</v>
      </c>
      <c r="I11" s="4">
        <f t="shared" si="1"/>
        <v>146.37747999999999</v>
      </c>
      <c r="J11" s="3">
        <v>4</v>
      </c>
    </row>
    <row r="12" spans="1:10" ht="20.100000000000001" customHeight="1" thickBot="1">
      <c r="A12" s="29" t="s">
        <v>14</v>
      </c>
      <c r="B12" s="2" t="s">
        <v>13</v>
      </c>
      <c r="C12" s="3">
        <v>0</v>
      </c>
      <c r="D12" s="4">
        <f t="shared" ref="D12:I12" si="2">D14*9</f>
        <v>52.120800000000003</v>
      </c>
      <c r="E12" s="4">
        <f t="shared" si="2"/>
        <v>59.938919999999996</v>
      </c>
      <c r="F12" s="4">
        <f t="shared" si="2"/>
        <v>57.860099999999996</v>
      </c>
      <c r="G12" s="4">
        <f t="shared" si="2"/>
        <v>49.181085000000003</v>
      </c>
      <c r="H12" s="4">
        <f t="shared" si="2"/>
        <v>57.860099999999996</v>
      </c>
      <c r="I12" s="4">
        <f t="shared" si="2"/>
        <v>49.181085000000003</v>
      </c>
      <c r="J12" s="3">
        <v>4</v>
      </c>
    </row>
    <row r="13" spans="1:10" ht="20.100000000000001" customHeight="1" thickBot="1">
      <c r="A13" s="29" t="s">
        <v>15</v>
      </c>
      <c r="B13" s="2" t="s">
        <v>11</v>
      </c>
      <c r="C13" s="3">
        <v>5</v>
      </c>
      <c r="D13" s="4">
        <v>20.931100000000001</v>
      </c>
      <c r="E13" s="4">
        <f t="shared" si="0"/>
        <v>24.070765000000002</v>
      </c>
      <c r="F13" s="4">
        <v>26.446000000000002</v>
      </c>
      <c r="G13" s="4">
        <f t="shared" si="1"/>
        <v>22.479100000000003</v>
      </c>
      <c r="H13" s="4">
        <v>26.446000000000002</v>
      </c>
      <c r="I13" s="4">
        <f t="shared" si="1"/>
        <v>22.479100000000003</v>
      </c>
      <c r="J13" s="3">
        <v>1</v>
      </c>
    </row>
    <row r="14" spans="1:10" ht="20.100000000000001" customHeight="1" thickBot="1">
      <c r="A14" s="29" t="s">
        <v>16</v>
      </c>
      <c r="B14" s="2" t="s">
        <v>11</v>
      </c>
      <c r="C14" s="3">
        <v>5</v>
      </c>
      <c r="D14" s="4">
        <v>5.7911999999999999</v>
      </c>
      <c r="E14" s="4">
        <f t="shared" si="0"/>
        <v>6.6598799999999994</v>
      </c>
      <c r="F14" s="4">
        <v>6.4288999999999996</v>
      </c>
      <c r="G14" s="4">
        <f t="shared" si="1"/>
        <v>5.4645650000000003</v>
      </c>
      <c r="H14" s="4">
        <v>6.4288999999999996</v>
      </c>
      <c r="I14" s="4">
        <f t="shared" si="1"/>
        <v>5.4645650000000003</v>
      </c>
      <c r="J14" s="3">
        <v>1</v>
      </c>
    </row>
    <row r="15" spans="1:10" ht="20.100000000000001" customHeight="1" thickBot="1">
      <c r="A15" s="29" t="s">
        <v>17</v>
      </c>
      <c r="B15" s="2" t="s">
        <v>11</v>
      </c>
      <c r="C15" s="3">
        <v>5</v>
      </c>
      <c r="D15" s="5">
        <v>0.89829999999999999</v>
      </c>
      <c r="E15" s="5">
        <f t="shared" si="0"/>
        <v>1.033045</v>
      </c>
      <c r="F15" s="5">
        <v>0.99950000000000006</v>
      </c>
      <c r="G15" s="5">
        <f t="shared" si="1"/>
        <v>0.84957500000000008</v>
      </c>
      <c r="H15" s="5">
        <v>0.99950000000000006</v>
      </c>
      <c r="I15" s="5">
        <f t="shared" si="1"/>
        <v>0.84957500000000008</v>
      </c>
      <c r="J15" s="3">
        <v>1</v>
      </c>
    </row>
    <row r="16" spans="1:10" ht="20.100000000000001" customHeight="1" thickBot="1">
      <c r="A16" s="29" t="s">
        <v>18</v>
      </c>
      <c r="B16" s="2" t="s">
        <v>11</v>
      </c>
      <c r="C16" s="3">
        <v>0</v>
      </c>
      <c r="D16" s="4">
        <v>0</v>
      </c>
      <c r="E16" s="4">
        <f t="shared" si="0"/>
        <v>0</v>
      </c>
      <c r="F16" s="4">
        <v>0</v>
      </c>
      <c r="G16" s="4">
        <f t="shared" si="1"/>
        <v>0</v>
      </c>
      <c r="H16" s="4">
        <v>0</v>
      </c>
      <c r="I16" s="4">
        <f t="shared" si="1"/>
        <v>0</v>
      </c>
      <c r="J16" s="3">
        <v>7</v>
      </c>
    </row>
    <row r="17" spans="1:10" ht="20.100000000000001" customHeight="1" thickBot="1">
      <c r="A17" s="29" t="s">
        <v>19</v>
      </c>
      <c r="B17" s="2" t="s">
        <v>11</v>
      </c>
      <c r="C17" s="3">
        <v>0</v>
      </c>
      <c r="D17" s="4">
        <v>0</v>
      </c>
      <c r="E17" s="4">
        <f t="shared" si="0"/>
        <v>0</v>
      </c>
      <c r="F17" s="4">
        <v>0</v>
      </c>
      <c r="G17" s="4">
        <f t="shared" si="1"/>
        <v>0</v>
      </c>
      <c r="H17" s="4">
        <v>0</v>
      </c>
      <c r="I17" s="4">
        <f t="shared" si="1"/>
        <v>0</v>
      </c>
      <c r="J17" s="3">
        <v>7</v>
      </c>
    </row>
    <row r="18" spans="1:10" ht="20.100000000000001" customHeight="1" thickBot="1">
      <c r="A18" s="29" t="s">
        <v>20</v>
      </c>
      <c r="B18" s="2" t="s">
        <v>11</v>
      </c>
      <c r="C18" s="3">
        <v>0</v>
      </c>
      <c r="D18" s="4">
        <v>0</v>
      </c>
      <c r="E18" s="4">
        <f t="shared" si="0"/>
        <v>0</v>
      </c>
      <c r="F18" s="4">
        <v>0</v>
      </c>
      <c r="G18" s="4">
        <f t="shared" si="1"/>
        <v>0</v>
      </c>
      <c r="H18" s="4">
        <v>0</v>
      </c>
      <c r="I18" s="4">
        <f t="shared" si="1"/>
        <v>0</v>
      </c>
      <c r="J18" s="3">
        <v>7</v>
      </c>
    </row>
    <row r="19" spans="1:10" ht="20.100000000000001" customHeight="1" thickBot="1">
      <c r="A19" s="29" t="s">
        <v>21</v>
      </c>
      <c r="B19" s="2" t="s">
        <v>22</v>
      </c>
      <c r="C19" s="3">
        <v>1</v>
      </c>
      <c r="D19" s="6">
        <v>4.9699</v>
      </c>
      <c r="E19" s="6">
        <f t="shared" si="0"/>
        <v>5.7153850000000004</v>
      </c>
      <c r="F19" s="6">
        <v>4.84</v>
      </c>
      <c r="G19" s="6">
        <f t="shared" si="1"/>
        <v>4.1139999999999999</v>
      </c>
      <c r="H19" s="6">
        <v>4.84</v>
      </c>
      <c r="I19" s="6">
        <f t="shared" si="1"/>
        <v>4.1139999999999999</v>
      </c>
      <c r="J19" s="3">
        <v>1</v>
      </c>
    </row>
    <row r="20" spans="1:10" ht="20.100000000000001" customHeight="1" thickBot="1">
      <c r="A20" s="29" t="s">
        <v>23</v>
      </c>
      <c r="B20" s="2" t="s">
        <v>22</v>
      </c>
      <c r="C20" s="3">
        <v>1</v>
      </c>
      <c r="D20" s="6">
        <v>2.39</v>
      </c>
      <c r="E20" s="6">
        <f t="shared" si="0"/>
        <v>2.7485000000000004</v>
      </c>
      <c r="F20" s="6">
        <v>2.5998999999999999</v>
      </c>
      <c r="G20" s="6">
        <f t="shared" si="1"/>
        <v>2.2099150000000001</v>
      </c>
      <c r="H20" s="6">
        <v>2.5998999999999999</v>
      </c>
      <c r="I20" s="6">
        <f t="shared" si="1"/>
        <v>2.2099150000000001</v>
      </c>
      <c r="J20" s="3">
        <v>1</v>
      </c>
    </row>
    <row r="21" spans="1:10" ht="20.100000000000001" customHeight="1" thickBot="1">
      <c r="A21" s="29" t="s">
        <v>24</v>
      </c>
      <c r="B21" s="2" t="s">
        <v>22</v>
      </c>
      <c r="C21" s="3">
        <v>1</v>
      </c>
      <c r="D21" s="4">
        <v>60.2</v>
      </c>
      <c r="E21" s="4">
        <f t="shared" si="0"/>
        <v>69.23</v>
      </c>
      <c r="F21" s="4">
        <v>57.7</v>
      </c>
      <c r="G21" s="4">
        <f t="shared" si="1"/>
        <v>49.045000000000002</v>
      </c>
      <c r="H21" s="4">
        <v>57.7</v>
      </c>
      <c r="I21" s="4">
        <f t="shared" si="1"/>
        <v>49.045000000000002</v>
      </c>
      <c r="J21" s="3">
        <v>1</v>
      </c>
    </row>
    <row r="22" spans="1:10" ht="20.100000000000001" customHeight="1" thickBot="1">
      <c r="A22" s="29" t="s">
        <v>25</v>
      </c>
      <c r="B22" s="2" t="s">
        <v>22</v>
      </c>
      <c r="C22" s="3">
        <v>0</v>
      </c>
      <c r="D22" s="4">
        <v>0</v>
      </c>
      <c r="E22" s="4">
        <f t="shared" si="0"/>
        <v>0</v>
      </c>
      <c r="F22" s="4">
        <v>0</v>
      </c>
      <c r="G22" s="4">
        <f t="shared" si="1"/>
        <v>0</v>
      </c>
      <c r="H22" s="4">
        <v>0</v>
      </c>
      <c r="I22" s="4">
        <f t="shared" si="1"/>
        <v>0</v>
      </c>
      <c r="J22" s="3">
        <v>7</v>
      </c>
    </row>
    <row r="23" spans="1:10" ht="20.100000000000001" customHeight="1" thickBot="1">
      <c r="A23" s="29" t="s">
        <v>26</v>
      </c>
      <c r="B23" s="2" t="s">
        <v>27</v>
      </c>
      <c r="C23" s="3">
        <v>1</v>
      </c>
      <c r="D23" s="4">
        <v>0</v>
      </c>
      <c r="E23" s="4">
        <f t="shared" si="0"/>
        <v>0</v>
      </c>
      <c r="F23" s="4">
        <v>0</v>
      </c>
      <c r="G23" s="4">
        <f t="shared" si="1"/>
        <v>0</v>
      </c>
      <c r="H23" s="4">
        <v>0</v>
      </c>
      <c r="I23" s="4">
        <f t="shared" si="1"/>
        <v>0</v>
      </c>
      <c r="J23" s="3">
        <v>1</v>
      </c>
    </row>
    <row r="24" spans="1:10" ht="20.100000000000001" customHeight="1" thickBot="1">
      <c r="A24" s="29" t="s">
        <v>28</v>
      </c>
      <c r="B24" s="2" t="s">
        <v>11</v>
      </c>
      <c r="C24" s="3">
        <v>0</v>
      </c>
      <c r="D24" s="6">
        <v>1.9878</v>
      </c>
      <c r="E24" s="6">
        <f t="shared" si="0"/>
        <v>2.2859700000000003</v>
      </c>
      <c r="F24" s="6">
        <v>1.6996</v>
      </c>
      <c r="G24" s="6">
        <f t="shared" si="1"/>
        <v>1.4446600000000001</v>
      </c>
      <c r="H24" s="6">
        <v>1.6996</v>
      </c>
      <c r="I24" s="6">
        <f t="shared" si="1"/>
        <v>1.4446600000000001</v>
      </c>
      <c r="J24" s="3">
        <v>4</v>
      </c>
    </row>
    <row r="25" spans="1:10" ht="20.100000000000001" customHeight="1" thickBot="1">
      <c r="A25" s="51" t="s">
        <v>49</v>
      </c>
      <c r="B25" s="52" t="s">
        <v>11</v>
      </c>
      <c r="C25" s="53">
        <v>0</v>
      </c>
      <c r="D25" s="54">
        <v>0.21</v>
      </c>
      <c r="E25" s="54">
        <f t="shared" si="0"/>
        <v>0.24149999999999999</v>
      </c>
      <c r="F25" s="54">
        <v>0.18</v>
      </c>
      <c r="G25" s="54">
        <f t="shared" si="1"/>
        <v>0.153</v>
      </c>
      <c r="H25" s="54">
        <v>0.18</v>
      </c>
      <c r="I25" s="54">
        <f t="shared" si="1"/>
        <v>0.153</v>
      </c>
      <c r="J25" s="53">
        <v>4</v>
      </c>
    </row>
    <row r="26" spans="1:10" ht="20.100000000000001" customHeight="1" thickBot="1">
      <c r="A26" s="29" t="s">
        <v>29</v>
      </c>
      <c r="B26" s="2" t="s">
        <v>22</v>
      </c>
      <c r="C26" s="3">
        <v>4</v>
      </c>
      <c r="D26" s="4">
        <v>58.45</v>
      </c>
      <c r="E26" s="4">
        <f t="shared" si="0"/>
        <v>67.217500000000001</v>
      </c>
      <c r="F26" s="4">
        <v>80.025000000000006</v>
      </c>
      <c r="G26" s="4">
        <f t="shared" si="1"/>
        <v>68.021250000000009</v>
      </c>
      <c r="H26" s="4">
        <v>80.025000000000006</v>
      </c>
      <c r="I26" s="4">
        <f t="shared" si="1"/>
        <v>68.021250000000009</v>
      </c>
      <c r="J26" s="3">
        <v>1</v>
      </c>
    </row>
    <row r="27" spans="1:10" ht="20.100000000000001" customHeight="1" thickBot="1">
      <c r="A27" s="28" t="s">
        <v>30</v>
      </c>
      <c r="B27" s="2" t="s">
        <v>22</v>
      </c>
      <c r="C27" s="3">
        <v>1</v>
      </c>
      <c r="D27" s="4">
        <v>24.7</v>
      </c>
      <c r="E27" s="4">
        <f t="shared" si="0"/>
        <v>28.405000000000001</v>
      </c>
      <c r="F27" s="4">
        <v>24.399899999999999</v>
      </c>
      <c r="G27" s="4">
        <f t="shared" ref="G27:I37" si="3">(F27*85)/100</f>
        <v>20.739915</v>
      </c>
      <c r="H27" s="4">
        <v>24.399899999999999</v>
      </c>
      <c r="I27" s="4">
        <f t="shared" si="3"/>
        <v>20.739915</v>
      </c>
      <c r="J27" s="3">
        <v>1</v>
      </c>
    </row>
    <row r="28" spans="1:10" ht="20.100000000000001" customHeight="1" thickBot="1">
      <c r="A28" s="28" t="s">
        <v>31</v>
      </c>
      <c r="B28" s="2" t="s">
        <v>22</v>
      </c>
      <c r="C28" s="3">
        <v>1</v>
      </c>
      <c r="D28" s="4">
        <v>219</v>
      </c>
      <c r="E28" s="4">
        <f t="shared" si="0"/>
        <v>251.85</v>
      </c>
      <c r="F28" s="4">
        <v>223</v>
      </c>
      <c r="G28" s="4">
        <f t="shared" si="3"/>
        <v>189.55</v>
      </c>
      <c r="H28" s="4">
        <v>223</v>
      </c>
      <c r="I28" s="4">
        <f t="shared" si="3"/>
        <v>189.55</v>
      </c>
      <c r="J28" s="3">
        <v>1</v>
      </c>
    </row>
    <row r="29" spans="1:10" ht="20.100000000000001" customHeight="1" thickBot="1">
      <c r="A29" s="28" t="s">
        <v>32</v>
      </c>
      <c r="B29" s="2" t="s">
        <v>22</v>
      </c>
      <c r="C29" s="3">
        <v>1</v>
      </c>
      <c r="D29" s="4">
        <v>366</v>
      </c>
      <c r="E29" s="4">
        <f t="shared" si="0"/>
        <v>420.9</v>
      </c>
      <c r="F29" s="4">
        <v>348</v>
      </c>
      <c r="G29" s="4">
        <f t="shared" si="3"/>
        <v>295.8</v>
      </c>
      <c r="H29" s="4">
        <v>348</v>
      </c>
      <c r="I29" s="4">
        <f t="shared" si="3"/>
        <v>295.8</v>
      </c>
      <c r="J29" s="3">
        <v>1</v>
      </c>
    </row>
    <row r="30" spans="1:10" ht="20.100000000000001" customHeight="1" thickBot="1">
      <c r="A30" s="28" t="s">
        <v>33</v>
      </c>
      <c r="B30" s="2" t="s">
        <v>22</v>
      </c>
      <c r="C30" s="3">
        <v>1</v>
      </c>
      <c r="D30" s="6">
        <v>4.38</v>
      </c>
      <c r="E30" s="6">
        <f t="shared" si="0"/>
        <v>5.0369999999999999</v>
      </c>
      <c r="F30" s="6">
        <v>5.19</v>
      </c>
      <c r="G30" s="6">
        <f t="shared" si="3"/>
        <v>4.4115000000000002</v>
      </c>
      <c r="H30" s="6">
        <v>5.19</v>
      </c>
      <c r="I30" s="6">
        <f t="shared" si="3"/>
        <v>4.4115000000000002</v>
      </c>
      <c r="J30" s="3">
        <v>1</v>
      </c>
    </row>
    <row r="31" spans="1:10" ht="20.100000000000001" customHeight="1" thickBot="1">
      <c r="A31" s="28" t="s">
        <v>34</v>
      </c>
      <c r="B31" s="2" t="s">
        <v>35</v>
      </c>
      <c r="C31" s="3">
        <v>1</v>
      </c>
      <c r="D31" s="4">
        <v>31.8</v>
      </c>
      <c r="E31" s="4">
        <f t="shared" si="0"/>
        <v>36.57</v>
      </c>
      <c r="F31" s="4">
        <v>38.299900000000001</v>
      </c>
      <c r="G31" s="4">
        <f t="shared" si="3"/>
        <v>32.554915000000001</v>
      </c>
      <c r="H31" s="4">
        <v>38.299900000000001</v>
      </c>
      <c r="I31" s="4">
        <f t="shared" si="3"/>
        <v>32.554915000000001</v>
      </c>
      <c r="J31" s="3">
        <v>1</v>
      </c>
    </row>
    <row r="32" spans="1:10" ht="20.100000000000001" customHeight="1" thickBot="1">
      <c r="A32" s="28" t="s">
        <v>36</v>
      </c>
      <c r="B32" s="2" t="s">
        <v>22</v>
      </c>
      <c r="C32" s="3">
        <v>1</v>
      </c>
      <c r="D32" s="5">
        <v>8.8999999999999996E-2</v>
      </c>
      <c r="E32" s="5">
        <f t="shared" si="0"/>
        <v>0.10235</v>
      </c>
      <c r="F32" s="5">
        <v>7.1900000000000006E-2</v>
      </c>
      <c r="G32" s="5">
        <f t="shared" si="3"/>
        <v>6.1115000000000003E-2</v>
      </c>
      <c r="H32" s="5">
        <v>7.1900000000000006E-2</v>
      </c>
      <c r="I32" s="5">
        <f t="shared" si="3"/>
        <v>6.1115000000000003E-2</v>
      </c>
      <c r="J32" s="3">
        <v>1</v>
      </c>
    </row>
    <row r="33" spans="1:10" ht="20.100000000000001" customHeight="1" thickBot="1">
      <c r="A33" s="28" t="s">
        <v>37</v>
      </c>
      <c r="B33" s="2" t="s">
        <v>22</v>
      </c>
      <c r="C33" s="3">
        <v>1</v>
      </c>
      <c r="D33" s="5">
        <v>0.26889999999999997</v>
      </c>
      <c r="E33" s="5">
        <f t="shared" si="0"/>
        <v>0.30923499999999998</v>
      </c>
      <c r="F33" s="5">
        <v>0.35399999999999998</v>
      </c>
      <c r="G33" s="5">
        <f t="shared" si="3"/>
        <v>0.3009</v>
      </c>
      <c r="H33" s="5">
        <v>0.35399999999999998</v>
      </c>
      <c r="I33" s="5">
        <f t="shared" si="3"/>
        <v>0.3009</v>
      </c>
      <c r="J33" s="3">
        <v>1</v>
      </c>
    </row>
    <row r="34" spans="1:10" ht="20.100000000000001" customHeight="1" thickBot="1">
      <c r="A34" s="28" t="s">
        <v>38</v>
      </c>
      <c r="B34" s="2" t="s">
        <v>22</v>
      </c>
      <c r="C34" s="3">
        <v>1</v>
      </c>
      <c r="D34" s="6">
        <v>5.57</v>
      </c>
      <c r="E34" s="6">
        <f t="shared" si="0"/>
        <v>6.4055000000000009</v>
      </c>
      <c r="F34" s="6">
        <v>5.4898999999999996</v>
      </c>
      <c r="G34" s="6">
        <f t="shared" si="3"/>
        <v>4.6664149999999998</v>
      </c>
      <c r="H34" s="6">
        <v>5.4898999999999996</v>
      </c>
      <c r="I34" s="6">
        <f t="shared" si="3"/>
        <v>4.6664149999999998</v>
      </c>
      <c r="J34" s="3">
        <v>1</v>
      </c>
    </row>
    <row r="35" spans="1:10" ht="20.100000000000001" customHeight="1" thickBot="1">
      <c r="A35" s="28" t="s">
        <v>39</v>
      </c>
      <c r="B35" s="2" t="s">
        <v>22</v>
      </c>
      <c r="C35" s="3">
        <v>1</v>
      </c>
      <c r="D35" s="5">
        <v>0.92100000000000004</v>
      </c>
      <c r="E35" s="5">
        <f t="shared" si="0"/>
        <v>1.05915</v>
      </c>
      <c r="F35" s="5">
        <v>0.85189999999999999</v>
      </c>
      <c r="G35" s="5">
        <f t="shared" si="3"/>
        <v>0.72411500000000006</v>
      </c>
      <c r="H35" s="5">
        <v>0.85189999999999999</v>
      </c>
      <c r="I35" s="5">
        <f t="shared" si="3"/>
        <v>0.72411500000000006</v>
      </c>
      <c r="J35" s="3">
        <v>1</v>
      </c>
    </row>
    <row r="36" spans="1:10" ht="20.100000000000001" customHeight="1" thickBot="1">
      <c r="A36" s="28" t="s">
        <v>40</v>
      </c>
      <c r="B36" s="2" t="s">
        <v>22</v>
      </c>
      <c r="C36" s="3">
        <v>1</v>
      </c>
      <c r="D36" s="5">
        <v>0.51890000000000003</v>
      </c>
      <c r="E36" s="5">
        <f t="shared" si="0"/>
        <v>0.59673500000000002</v>
      </c>
      <c r="F36" s="5">
        <v>0.61499999999999999</v>
      </c>
      <c r="G36" s="5">
        <f t="shared" si="3"/>
        <v>0.52274999999999994</v>
      </c>
      <c r="H36" s="5">
        <v>0.61499999999999999</v>
      </c>
      <c r="I36" s="5">
        <f t="shared" si="3"/>
        <v>0.52274999999999994</v>
      </c>
      <c r="J36" s="3">
        <v>1</v>
      </c>
    </row>
    <row r="37" spans="1:10" ht="20.100000000000001" customHeight="1" thickBot="1">
      <c r="A37" s="28" t="s">
        <v>41</v>
      </c>
      <c r="B37" s="2" t="s">
        <v>35</v>
      </c>
      <c r="C37" s="3">
        <v>1</v>
      </c>
      <c r="D37" s="6">
        <v>5.09</v>
      </c>
      <c r="E37" s="6">
        <f t="shared" si="0"/>
        <v>5.8535000000000004</v>
      </c>
      <c r="F37" s="6">
        <v>6.01</v>
      </c>
      <c r="G37" s="6">
        <f t="shared" si="3"/>
        <v>5.1084999999999994</v>
      </c>
      <c r="H37" s="6">
        <v>6.01</v>
      </c>
      <c r="I37" s="6">
        <f t="shared" si="3"/>
        <v>5.1084999999999994</v>
      </c>
      <c r="J37" s="3">
        <v>1</v>
      </c>
    </row>
    <row r="38" spans="1:10" ht="27" customHeight="1">
      <c r="A38" s="215" t="s">
        <v>225</v>
      </c>
      <c r="B38" s="215"/>
      <c r="C38" s="215"/>
      <c r="D38" s="215"/>
      <c r="E38" s="215"/>
      <c r="F38" s="215"/>
      <c r="G38" s="215"/>
      <c r="H38" s="215"/>
      <c r="I38" s="215"/>
      <c r="J38" s="215"/>
    </row>
    <row r="39" spans="1:10" ht="13.5" customHeight="1">
      <c r="A39" s="216" t="s">
        <v>224</v>
      </c>
      <c r="B39" s="216"/>
      <c r="C39" s="216"/>
      <c r="D39" s="216"/>
      <c r="E39" s="216"/>
      <c r="F39" s="216"/>
      <c r="G39" s="216"/>
      <c r="H39" s="216"/>
      <c r="I39" s="216"/>
      <c r="J39" s="216"/>
    </row>
    <row r="40" spans="1:10" ht="20.100000000000001" customHeight="1" thickBot="1">
      <c r="A40" s="34"/>
      <c r="J40" s="18">
        <v>23</v>
      </c>
    </row>
    <row r="41" spans="1:10" ht="36" customHeight="1">
      <c r="A41" s="194" t="s">
        <v>168</v>
      </c>
      <c r="B41" s="195"/>
      <c r="C41" s="195"/>
      <c r="D41" s="195"/>
      <c r="E41" s="195"/>
      <c r="F41" s="195"/>
      <c r="G41" s="195"/>
      <c r="H41" s="195"/>
      <c r="I41" s="195"/>
      <c r="J41" s="196"/>
    </row>
    <row r="42" spans="1:10" ht="20.100000000000001" customHeight="1">
      <c r="A42" s="197" t="s">
        <v>76</v>
      </c>
      <c r="B42" s="198"/>
      <c r="C42" s="198"/>
      <c r="D42" s="198"/>
      <c r="E42" s="198"/>
      <c r="F42" s="198"/>
      <c r="G42" s="198"/>
      <c r="H42" s="198"/>
      <c r="I42" s="198"/>
      <c r="J42" s="199"/>
    </row>
    <row r="43" spans="1:10" ht="20.100000000000001" customHeight="1">
      <c r="A43" s="197" t="s">
        <v>77</v>
      </c>
      <c r="B43" s="198"/>
      <c r="C43" s="198"/>
      <c r="D43" s="198"/>
      <c r="E43" s="198"/>
      <c r="F43" s="198"/>
      <c r="G43" s="198"/>
      <c r="H43" s="198"/>
      <c r="I43" s="198"/>
      <c r="J43" s="199"/>
    </row>
    <row r="44" spans="1:10" ht="24.75" customHeight="1" thickBot="1">
      <c r="A44" s="200" t="s">
        <v>52</v>
      </c>
      <c r="B44" s="201"/>
      <c r="C44" s="201"/>
      <c r="D44" s="201"/>
      <c r="E44" s="201"/>
      <c r="F44" s="201"/>
      <c r="G44" s="201"/>
      <c r="H44" s="201"/>
      <c r="I44" s="201"/>
      <c r="J44" s="217"/>
    </row>
    <row r="45" spans="1:10" ht="30.75" customHeight="1" thickBot="1">
      <c r="A45" s="20" t="s">
        <v>0</v>
      </c>
      <c r="B45" s="21" t="s">
        <v>1</v>
      </c>
      <c r="C45" s="20" t="s">
        <v>223</v>
      </c>
      <c r="D45" s="208" t="s">
        <v>2</v>
      </c>
      <c r="E45" s="209"/>
      <c r="F45" s="209"/>
      <c r="G45" s="210"/>
      <c r="H45" s="208" t="s">
        <v>3</v>
      </c>
      <c r="I45" s="210"/>
      <c r="J45" s="22" t="s">
        <v>51</v>
      </c>
    </row>
    <row r="46" spans="1:10" ht="20.100000000000001" customHeight="1">
      <c r="A46" s="202"/>
      <c r="B46" s="213"/>
      <c r="C46" s="202"/>
      <c r="D46" s="204" t="s">
        <v>4</v>
      </c>
      <c r="E46" s="205"/>
      <c r="F46" s="204" t="s">
        <v>5</v>
      </c>
      <c r="G46" s="205"/>
      <c r="H46" s="204" t="s">
        <v>5</v>
      </c>
      <c r="I46" s="205"/>
      <c r="J46" s="218"/>
    </row>
    <row r="47" spans="1:10" ht="20.100000000000001" customHeight="1" thickBot="1">
      <c r="A47" s="203"/>
      <c r="B47" s="214"/>
      <c r="C47" s="203"/>
      <c r="D47" s="206"/>
      <c r="E47" s="207"/>
      <c r="F47" s="206" t="s">
        <v>6</v>
      </c>
      <c r="G47" s="207"/>
      <c r="H47" s="206" t="s">
        <v>6</v>
      </c>
      <c r="I47" s="207"/>
      <c r="J47" s="212"/>
    </row>
    <row r="48" spans="1:10" ht="20.100000000000001" customHeight="1" thickBot="1">
      <c r="A48" s="24"/>
      <c r="B48" s="25"/>
      <c r="C48" s="26"/>
      <c r="D48" s="26" t="s">
        <v>7</v>
      </c>
      <c r="E48" s="26" t="s">
        <v>8</v>
      </c>
      <c r="F48" s="26" t="s">
        <v>7</v>
      </c>
      <c r="G48" s="26" t="s">
        <v>9</v>
      </c>
      <c r="H48" s="26" t="s">
        <v>7</v>
      </c>
      <c r="I48" s="26" t="s">
        <v>9</v>
      </c>
      <c r="J48" s="27"/>
    </row>
    <row r="49" spans="1:10" ht="20.100000000000001" customHeight="1" thickTop="1" thickBot="1">
      <c r="A49" s="28" t="s">
        <v>10</v>
      </c>
      <c r="B49" s="2" t="s">
        <v>11</v>
      </c>
      <c r="C49" s="3">
        <v>8</v>
      </c>
      <c r="D49" s="4">
        <v>72.871600000000001</v>
      </c>
      <c r="E49" s="4">
        <f t="shared" ref="E49:E76" si="4">(D49*115)/100</f>
        <v>83.802340000000001</v>
      </c>
      <c r="F49" s="4">
        <v>65.567599999999999</v>
      </c>
      <c r="G49" s="4">
        <f t="shared" ref="G49:I64" si="5">(F49*85)/100</f>
        <v>55.732460000000003</v>
      </c>
      <c r="H49" s="4">
        <v>65.567599999999999</v>
      </c>
      <c r="I49" s="4">
        <f t="shared" si="5"/>
        <v>55.732460000000003</v>
      </c>
      <c r="J49" s="3">
        <v>1</v>
      </c>
    </row>
    <row r="50" spans="1:10" ht="20.100000000000001" customHeight="1" thickBot="1">
      <c r="A50" s="29" t="s">
        <v>12</v>
      </c>
      <c r="B50" s="2" t="s">
        <v>13</v>
      </c>
      <c r="C50" s="3">
        <v>0</v>
      </c>
      <c r="D50" s="4">
        <v>144.92740000000001</v>
      </c>
      <c r="E50" s="4">
        <f t="shared" si="4"/>
        <v>166.66651000000002</v>
      </c>
      <c r="F50" s="4">
        <v>180.65360000000001</v>
      </c>
      <c r="G50" s="4">
        <f t="shared" si="5"/>
        <v>153.55556000000001</v>
      </c>
      <c r="H50" s="4">
        <v>180.65360000000001</v>
      </c>
      <c r="I50" s="4">
        <f t="shared" si="5"/>
        <v>153.55556000000001</v>
      </c>
      <c r="J50" s="3">
        <v>4</v>
      </c>
    </row>
    <row r="51" spans="1:10" ht="20.100000000000001" customHeight="1" thickBot="1">
      <c r="A51" s="29" t="s">
        <v>14</v>
      </c>
      <c r="B51" s="2" t="s">
        <v>13</v>
      </c>
      <c r="C51" s="3">
        <v>0</v>
      </c>
      <c r="D51" s="4">
        <f t="shared" ref="D51:I51" si="6">D53*9</f>
        <v>57.222900000000003</v>
      </c>
      <c r="E51" s="4">
        <f t="shared" si="6"/>
        <v>65.806335000000004</v>
      </c>
      <c r="F51" s="4">
        <f t="shared" si="6"/>
        <v>69.164999999999992</v>
      </c>
      <c r="G51" s="4">
        <f t="shared" si="6"/>
        <v>58.79025</v>
      </c>
      <c r="H51" s="4">
        <f t="shared" si="6"/>
        <v>69.164999999999992</v>
      </c>
      <c r="I51" s="4">
        <f t="shared" si="6"/>
        <v>58.79025</v>
      </c>
      <c r="J51" s="3">
        <v>4</v>
      </c>
    </row>
    <row r="52" spans="1:10" ht="20.100000000000001" customHeight="1" thickBot="1">
      <c r="A52" s="29" t="s">
        <v>15</v>
      </c>
      <c r="B52" s="2" t="s">
        <v>11</v>
      </c>
      <c r="C52" s="3">
        <v>8</v>
      </c>
      <c r="D52" s="4">
        <v>20.509899999999998</v>
      </c>
      <c r="E52" s="4">
        <f t="shared" si="4"/>
        <v>23.586385</v>
      </c>
      <c r="F52" s="4">
        <v>26.073799999999999</v>
      </c>
      <c r="G52" s="4">
        <f t="shared" si="5"/>
        <v>22.162729999999996</v>
      </c>
      <c r="H52" s="4">
        <v>26.073799999999999</v>
      </c>
      <c r="I52" s="4">
        <f t="shared" si="5"/>
        <v>22.162729999999996</v>
      </c>
      <c r="J52" s="3">
        <v>1</v>
      </c>
    </row>
    <row r="53" spans="1:10" ht="20.100000000000001" customHeight="1" thickBot="1">
      <c r="A53" s="29" t="s">
        <v>16</v>
      </c>
      <c r="B53" s="2" t="s">
        <v>11</v>
      </c>
      <c r="C53" s="3">
        <v>8</v>
      </c>
      <c r="D53" s="4">
        <v>6.3581000000000003</v>
      </c>
      <c r="E53" s="4">
        <f t="shared" si="4"/>
        <v>7.3118150000000002</v>
      </c>
      <c r="F53" s="4">
        <v>7.6849999999999996</v>
      </c>
      <c r="G53" s="4">
        <f t="shared" si="5"/>
        <v>6.5322500000000003</v>
      </c>
      <c r="H53" s="4">
        <v>7.6849999999999996</v>
      </c>
      <c r="I53" s="4">
        <f t="shared" si="5"/>
        <v>6.5322500000000003</v>
      </c>
      <c r="J53" s="3">
        <v>1</v>
      </c>
    </row>
    <row r="54" spans="1:10" ht="20.100000000000001" customHeight="1" thickBot="1">
      <c r="A54" s="29" t="s">
        <v>17</v>
      </c>
      <c r="B54" s="2" t="s">
        <v>11</v>
      </c>
      <c r="C54" s="3">
        <v>8</v>
      </c>
      <c r="D54" s="5">
        <v>0.90939999999999999</v>
      </c>
      <c r="E54" s="5">
        <f t="shared" si="4"/>
        <v>1.0458100000000001</v>
      </c>
      <c r="F54" s="5">
        <v>1.0295000000000001</v>
      </c>
      <c r="G54" s="5">
        <f t="shared" si="5"/>
        <v>0.87507500000000005</v>
      </c>
      <c r="H54" s="5">
        <v>1.0295000000000001</v>
      </c>
      <c r="I54" s="5">
        <f t="shared" si="5"/>
        <v>0.87507500000000005</v>
      </c>
      <c r="J54" s="3">
        <v>1</v>
      </c>
    </row>
    <row r="55" spans="1:10" ht="20.100000000000001" customHeight="1" thickBot="1">
      <c r="A55" s="29" t="s">
        <v>18</v>
      </c>
      <c r="B55" s="2" t="s">
        <v>11</v>
      </c>
      <c r="C55" s="3">
        <v>0</v>
      </c>
      <c r="D55" s="4">
        <v>0</v>
      </c>
      <c r="E55" s="4">
        <f t="shared" si="4"/>
        <v>0</v>
      </c>
      <c r="F55" s="4">
        <v>0</v>
      </c>
      <c r="G55" s="4">
        <f t="shared" si="5"/>
        <v>0</v>
      </c>
      <c r="H55" s="4">
        <v>0</v>
      </c>
      <c r="I55" s="4">
        <f t="shared" si="5"/>
        <v>0</v>
      </c>
      <c r="J55" s="3">
        <v>7</v>
      </c>
    </row>
    <row r="56" spans="1:10" ht="20.100000000000001" customHeight="1" thickBot="1">
      <c r="A56" s="29" t="s">
        <v>19</v>
      </c>
      <c r="B56" s="2" t="s">
        <v>11</v>
      </c>
      <c r="C56" s="3">
        <v>0</v>
      </c>
      <c r="D56" s="4">
        <v>0</v>
      </c>
      <c r="E56" s="4">
        <f t="shared" si="4"/>
        <v>0</v>
      </c>
      <c r="F56" s="4">
        <v>0</v>
      </c>
      <c r="G56" s="4">
        <f t="shared" si="5"/>
        <v>0</v>
      </c>
      <c r="H56" s="4">
        <v>0</v>
      </c>
      <c r="I56" s="4">
        <f t="shared" si="5"/>
        <v>0</v>
      </c>
      <c r="J56" s="3">
        <v>7</v>
      </c>
    </row>
    <row r="57" spans="1:10" ht="20.100000000000001" customHeight="1" thickBot="1">
      <c r="A57" s="29" t="s">
        <v>20</v>
      </c>
      <c r="B57" s="2" t="s">
        <v>11</v>
      </c>
      <c r="C57" s="3">
        <v>0</v>
      </c>
      <c r="D57" s="4">
        <v>0</v>
      </c>
      <c r="E57" s="4">
        <f t="shared" si="4"/>
        <v>0</v>
      </c>
      <c r="F57" s="4">
        <v>0</v>
      </c>
      <c r="G57" s="4">
        <f t="shared" si="5"/>
        <v>0</v>
      </c>
      <c r="H57" s="4">
        <v>0</v>
      </c>
      <c r="I57" s="4">
        <f t="shared" si="5"/>
        <v>0</v>
      </c>
      <c r="J57" s="3">
        <v>7</v>
      </c>
    </row>
    <row r="58" spans="1:10" ht="20.100000000000001" customHeight="1" thickBot="1">
      <c r="A58" s="29" t="s">
        <v>21</v>
      </c>
      <c r="B58" s="2" t="s">
        <v>22</v>
      </c>
      <c r="C58" s="3">
        <v>2</v>
      </c>
      <c r="D58" s="6">
        <v>4.67</v>
      </c>
      <c r="E58" s="6">
        <f t="shared" si="4"/>
        <v>5.3704999999999998</v>
      </c>
      <c r="F58" s="6">
        <v>5.33</v>
      </c>
      <c r="G58" s="6">
        <f t="shared" si="5"/>
        <v>4.5305</v>
      </c>
      <c r="H58" s="6">
        <v>5.33</v>
      </c>
      <c r="I58" s="6">
        <f t="shared" si="5"/>
        <v>4.5305</v>
      </c>
      <c r="J58" s="3">
        <v>1</v>
      </c>
    </row>
    <row r="59" spans="1:10" ht="20.100000000000001" customHeight="1" thickBot="1">
      <c r="A59" s="29" t="s">
        <v>23</v>
      </c>
      <c r="B59" s="2" t="s">
        <v>22</v>
      </c>
      <c r="C59" s="3">
        <v>2</v>
      </c>
      <c r="D59" s="6">
        <v>2.0150000000000001</v>
      </c>
      <c r="E59" s="6">
        <f t="shared" si="4"/>
        <v>2.31725</v>
      </c>
      <c r="F59" s="6">
        <v>2.58</v>
      </c>
      <c r="G59" s="6">
        <f t="shared" si="5"/>
        <v>2.1930000000000001</v>
      </c>
      <c r="H59" s="6">
        <v>2.58</v>
      </c>
      <c r="I59" s="6">
        <f t="shared" si="5"/>
        <v>2.1930000000000001</v>
      </c>
      <c r="J59" s="3">
        <v>1</v>
      </c>
    </row>
    <row r="60" spans="1:10" ht="20.100000000000001" customHeight="1" thickBot="1">
      <c r="A60" s="29" t="s">
        <v>24</v>
      </c>
      <c r="B60" s="2" t="s">
        <v>22</v>
      </c>
      <c r="C60" s="3">
        <v>2</v>
      </c>
      <c r="D60" s="4">
        <v>59.45</v>
      </c>
      <c r="E60" s="4">
        <f t="shared" si="4"/>
        <v>68.367500000000007</v>
      </c>
      <c r="F60" s="4">
        <v>60.3</v>
      </c>
      <c r="G60" s="4">
        <f t="shared" si="5"/>
        <v>51.255000000000003</v>
      </c>
      <c r="H60" s="4">
        <v>60.3</v>
      </c>
      <c r="I60" s="4">
        <f t="shared" si="5"/>
        <v>51.255000000000003</v>
      </c>
      <c r="J60" s="3">
        <v>1</v>
      </c>
    </row>
    <row r="61" spans="1:10" ht="20.100000000000001" customHeight="1" thickBot="1">
      <c r="A61" s="29" t="s">
        <v>25</v>
      </c>
      <c r="B61" s="2" t="s">
        <v>22</v>
      </c>
      <c r="C61" s="3">
        <v>0</v>
      </c>
      <c r="D61" s="4">
        <v>0</v>
      </c>
      <c r="E61" s="4">
        <f t="shared" si="4"/>
        <v>0</v>
      </c>
      <c r="F61" s="4">
        <v>0</v>
      </c>
      <c r="G61" s="4">
        <f t="shared" si="5"/>
        <v>0</v>
      </c>
      <c r="H61" s="4">
        <v>0</v>
      </c>
      <c r="I61" s="4">
        <f t="shared" si="5"/>
        <v>0</v>
      </c>
      <c r="J61" s="3">
        <v>7</v>
      </c>
    </row>
    <row r="62" spans="1:10" ht="20.100000000000001" customHeight="1" thickBot="1">
      <c r="A62" s="29" t="s">
        <v>26</v>
      </c>
      <c r="B62" s="2" t="s">
        <v>27</v>
      </c>
      <c r="C62" s="3">
        <v>2</v>
      </c>
      <c r="D62" s="4">
        <v>0</v>
      </c>
      <c r="E62" s="4">
        <f t="shared" si="4"/>
        <v>0</v>
      </c>
      <c r="F62" s="4">
        <v>0</v>
      </c>
      <c r="G62" s="4">
        <f t="shared" si="5"/>
        <v>0</v>
      </c>
      <c r="H62" s="4">
        <v>0</v>
      </c>
      <c r="I62" s="4">
        <f t="shared" si="5"/>
        <v>0</v>
      </c>
      <c r="J62" s="3">
        <v>1</v>
      </c>
    </row>
    <row r="63" spans="1:10" ht="20.100000000000001" customHeight="1" thickBot="1">
      <c r="A63" s="29" t="s">
        <v>28</v>
      </c>
      <c r="B63" s="2" t="s">
        <v>11</v>
      </c>
      <c r="C63" s="3">
        <v>0</v>
      </c>
      <c r="D63" s="6">
        <v>2.3275999999999999</v>
      </c>
      <c r="E63" s="6">
        <f t="shared" si="4"/>
        <v>2.6767399999999997</v>
      </c>
      <c r="F63" s="6">
        <v>2.7364999999999999</v>
      </c>
      <c r="G63" s="6">
        <f t="shared" si="5"/>
        <v>2.326025</v>
      </c>
      <c r="H63" s="6">
        <v>2.7364999999999999</v>
      </c>
      <c r="I63" s="6">
        <f t="shared" si="5"/>
        <v>2.326025</v>
      </c>
      <c r="J63" s="3">
        <v>4</v>
      </c>
    </row>
    <row r="64" spans="1:10" ht="20.100000000000001" customHeight="1" thickBot="1">
      <c r="A64" s="51" t="s">
        <v>49</v>
      </c>
      <c r="B64" s="52" t="s">
        <v>11</v>
      </c>
      <c r="C64" s="53">
        <v>0</v>
      </c>
      <c r="D64" s="54">
        <v>0.22</v>
      </c>
      <c r="E64" s="54">
        <f t="shared" si="4"/>
        <v>0.253</v>
      </c>
      <c r="F64" s="54">
        <v>0.25</v>
      </c>
      <c r="G64" s="54">
        <f t="shared" si="5"/>
        <v>0.21249999999999999</v>
      </c>
      <c r="H64" s="54">
        <v>0.25</v>
      </c>
      <c r="I64" s="54">
        <f t="shared" si="5"/>
        <v>0.21249999999999999</v>
      </c>
      <c r="J64" s="53">
        <v>4</v>
      </c>
    </row>
    <row r="65" spans="1:10" ht="20.100000000000001" customHeight="1" thickBot="1">
      <c r="A65" s="29" t="s">
        <v>29</v>
      </c>
      <c r="B65" s="2" t="s">
        <v>22</v>
      </c>
      <c r="C65" s="3">
        <v>6</v>
      </c>
      <c r="D65" s="4">
        <v>56.2333</v>
      </c>
      <c r="E65" s="4">
        <f t="shared" si="4"/>
        <v>64.668295000000001</v>
      </c>
      <c r="F65" s="4">
        <v>76.4666</v>
      </c>
      <c r="G65" s="4">
        <f t="shared" ref="G65:I76" si="7">(F65*85)/100</f>
        <v>64.996610000000004</v>
      </c>
      <c r="H65" s="4">
        <v>76.4666</v>
      </c>
      <c r="I65" s="4">
        <f t="shared" si="7"/>
        <v>64.996610000000004</v>
      </c>
      <c r="J65" s="3">
        <v>1</v>
      </c>
    </row>
    <row r="66" spans="1:10" ht="20.100000000000001" customHeight="1" thickBot="1">
      <c r="A66" s="28" t="s">
        <v>30</v>
      </c>
      <c r="B66" s="2" t="s">
        <v>22</v>
      </c>
      <c r="C66" s="3">
        <v>2</v>
      </c>
      <c r="D66" s="4">
        <v>23.1</v>
      </c>
      <c r="E66" s="4">
        <f t="shared" si="4"/>
        <v>26.565000000000001</v>
      </c>
      <c r="F66" s="4">
        <v>25.349900000000002</v>
      </c>
      <c r="G66" s="4">
        <f t="shared" si="7"/>
        <v>21.547415000000001</v>
      </c>
      <c r="H66" s="4">
        <v>25.349900000000002</v>
      </c>
      <c r="I66" s="4">
        <f t="shared" si="7"/>
        <v>21.547415000000001</v>
      </c>
      <c r="J66" s="3">
        <v>1</v>
      </c>
    </row>
    <row r="67" spans="1:10" ht="20.100000000000001" customHeight="1" thickBot="1">
      <c r="A67" s="28" t="s">
        <v>31</v>
      </c>
      <c r="B67" s="2" t="s">
        <v>22</v>
      </c>
      <c r="C67" s="3">
        <v>2</v>
      </c>
      <c r="D67" s="4">
        <v>199.5</v>
      </c>
      <c r="E67" s="4">
        <f t="shared" si="4"/>
        <v>229.42500000000001</v>
      </c>
      <c r="F67" s="4">
        <v>226.5</v>
      </c>
      <c r="G67" s="4">
        <f t="shared" si="7"/>
        <v>192.52500000000001</v>
      </c>
      <c r="H67" s="4">
        <v>226.5</v>
      </c>
      <c r="I67" s="4">
        <f t="shared" si="7"/>
        <v>192.52500000000001</v>
      </c>
      <c r="J67" s="3">
        <v>1</v>
      </c>
    </row>
    <row r="68" spans="1:10" ht="20.100000000000001" customHeight="1" thickBot="1">
      <c r="A68" s="28" t="s">
        <v>32</v>
      </c>
      <c r="B68" s="2" t="s">
        <v>22</v>
      </c>
      <c r="C68" s="3">
        <v>2</v>
      </c>
      <c r="D68" s="4">
        <v>339</v>
      </c>
      <c r="E68" s="4">
        <f t="shared" si="4"/>
        <v>389.85</v>
      </c>
      <c r="F68" s="4">
        <v>360.5</v>
      </c>
      <c r="G68" s="4">
        <f t="shared" si="7"/>
        <v>306.42500000000001</v>
      </c>
      <c r="H68" s="4">
        <v>360.5</v>
      </c>
      <c r="I68" s="4">
        <f t="shared" si="7"/>
        <v>306.42500000000001</v>
      </c>
      <c r="J68" s="3">
        <v>1</v>
      </c>
    </row>
    <row r="69" spans="1:10" ht="20.100000000000001" customHeight="1" thickBot="1">
      <c r="A69" s="28" t="s">
        <v>33</v>
      </c>
      <c r="B69" s="2" t="s">
        <v>22</v>
      </c>
      <c r="C69" s="3">
        <v>2</v>
      </c>
      <c r="D69" s="6">
        <v>3.98</v>
      </c>
      <c r="E69" s="6">
        <f t="shared" si="4"/>
        <v>4.577</v>
      </c>
      <c r="F69" s="6">
        <v>5.26</v>
      </c>
      <c r="G69" s="6">
        <f t="shared" si="7"/>
        <v>4.4710000000000001</v>
      </c>
      <c r="H69" s="6">
        <v>5.26</v>
      </c>
      <c r="I69" s="6">
        <f t="shared" si="7"/>
        <v>4.4710000000000001</v>
      </c>
      <c r="J69" s="3">
        <v>1</v>
      </c>
    </row>
    <row r="70" spans="1:10" ht="20.100000000000001" customHeight="1" thickBot="1">
      <c r="A70" s="28" t="s">
        <v>34</v>
      </c>
      <c r="B70" s="2" t="s">
        <v>35</v>
      </c>
      <c r="C70" s="3">
        <v>2</v>
      </c>
      <c r="D70" s="4">
        <v>30.8</v>
      </c>
      <c r="E70" s="4">
        <f t="shared" si="4"/>
        <v>35.42</v>
      </c>
      <c r="F70" s="4">
        <v>38.9</v>
      </c>
      <c r="G70" s="4">
        <f t="shared" si="7"/>
        <v>33.064999999999998</v>
      </c>
      <c r="H70" s="4">
        <v>38.9</v>
      </c>
      <c r="I70" s="4">
        <f t="shared" si="7"/>
        <v>33.064999999999998</v>
      </c>
      <c r="J70" s="3">
        <v>1</v>
      </c>
    </row>
    <row r="71" spans="1:10" ht="20.100000000000001" customHeight="1" thickBot="1">
      <c r="A71" s="28" t="s">
        <v>36</v>
      </c>
      <c r="B71" s="2" t="s">
        <v>22</v>
      </c>
      <c r="C71" s="3">
        <v>2</v>
      </c>
      <c r="D71" s="5">
        <v>8.5400000000000004E-2</v>
      </c>
      <c r="E71" s="5">
        <f t="shared" si="4"/>
        <v>9.8209999999999992E-2</v>
      </c>
      <c r="F71" s="5">
        <v>8.1000000000000003E-2</v>
      </c>
      <c r="G71" s="5">
        <f t="shared" si="7"/>
        <v>6.8849999999999995E-2</v>
      </c>
      <c r="H71" s="5">
        <v>8.1000000000000003E-2</v>
      </c>
      <c r="I71" s="5">
        <f t="shared" si="7"/>
        <v>6.8849999999999995E-2</v>
      </c>
      <c r="J71" s="3">
        <v>1</v>
      </c>
    </row>
    <row r="72" spans="1:10" ht="20.100000000000001" customHeight="1" thickBot="1">
      <c r="A72" s="28" t="s">
        <v>37</v>
      </c>
      <c r="B72" s="2" t="s">
        <v>22</v>
      </c>
      <c r="C72" s="3">
        <v>2</v>
      </c>
      <c r="D72" s="5">
        <v>0.23549999999999999</v>
      </c>
      <c r="E72" s="5">
        <f t="shared" si="4"/>
        <v>0.27082499999999998</v>
      </c>
      <c r="F72" s="5">
        <v>0.223</v>
      </c>
      <c r="G72" s="5">
        <f t="shared" si="7"/>
        <v>0.18955000000000002</v>
      </c>
      <c r="H72" s="5">
        <v>0.223</v>
      </c>
      <c r="I72" s="5">
        <f t="shared" si="7"/>
        <v>0.18955000000000002</v>
      </c>
      <c r="J72" s="3">
        <v>1</v>
      </c>
    </row>
    <row r="73" spans="1:10" ht="20.100000000000001" customHeight="1" thickBot="1">
      <c r="A73" s="28" t="s">
        <v>38</v>
      </c>
      <c r="B73" s="2" t="s">
        <v>22</v>
      </c>
      <c r="C73" s="3">
        <v>2</v>
      </c>
      <c r="D73" s="6">
        <v>4.58</v>
      </c>
      <c r="E73" s="6">
        <f t="shared" si="4"/>
        <v>5.2670000000000003</v>
      </c>
      <c r="F73" s="6">
        <v>5.0350000000000001</v>
      </c>
      <c r="G73" s="6">
        <f t="shared" si="7"/>
        <v>4.2797499999999999</v>
      </c>
      <c r="H73" s="6">
        <v>5.0350000000000001</v>
      </c>
      <c r="I73" s="6">
        <f t="shared" si="7"/>
        <v>4.2797499999999999</v>
      </c>
      <c r="J73" s="3">
        <v>1</v>
      </c>
    </row>
    <row r="74" spans="1:10" ht="20.100000000000001" customHeight="1" thickBot="1">
      <c r="A74" s="28" t="s">
        <v>39</v>
      </c>
      <c r="B74" s="2" t="s">
        <v>22</v>
      </c>
      <c r="C74" s="3">
        <v>2</v>
      </c>
      <c r="D74" s="5">
        <v>0.77900000000000003</v>
      </c>
      <c r="E74" s="5">
        <f t="shared" si="4"/>
        <v>0.89585000000000004</v>
      </c>
      <c r="F74" s="5">
        <v>0.8579</v>
      </c>
      <c r="G74" s="5">
        <f t="shared" si="7"/>
        <v>0.72921499999999995</v>
      </c>
      <c r="H74" s="5">
        <v>0.8579</v>
      </c>
      <c r="I74" s="5">
        <f t="shared" si="7"/>
        <v>0.72921499999999995</v>
      </c>
      <c r="J74" s="3">
        <v>1</v>
      </c>
    </row>
    <row r="75" spans="1:10" ht="20.100000000000001" customHeight="1" thickBot="1">
      <c r="A75" s="28" t="s">
        <v>40</v>
      </c>
      <c r="B75" s="2" t="s">
        <v>22</v>
      </c>
      <c r="C75" s="3">
        <v>2</v>
      </c>
      <c r="D75" s="5">
        <v>0.51600000000000001</v>
      </c>
      <c r="E75" s="5">
        <f t="shared" si="4"/>
        <v>0.59340000000000004</v>
      </c>
      <c r="F75" s="5">
        <v>0.58640000000000003</v>
      </c>
      <c r="G75" s="5">
        <f t="shared" si="7"/>
        <v>0.49843999999999999</v>
      </c>
      <c r="H75" s="5">
        <v>0.58640000000000003</v>
      </c>
      <c r="I75" s="5">
        <f t="shared" si="7"/>
        <v>0.49843999999999999</v>
      </c>
      <c r="J75" s="3">
        <v>1</v>
      </c>
    </row>
    <row r="76" spans="1:10" ht="20.100000000000001" customHeight="1" thickBot="1">
      <c r="A76" s="28" t="s">
        <v>41</v>
      </c>
      <c r="B76" s="2" t="s">
        <v>35</v>
      </c>
      <c r="C76" s="3">
        <v>2</v>
      </c>
      <c r="D76" s="6">
        <v>3.98</v>
      </c>
      <c r="E76" s="6">
        <f t="shared" si="4"/>
        <v>4.577</v>
      </c>
      <c r="F76" s="6">
        <v>4.7298999999999998</v>
      </c>
      <c r="G76" s="6">
        <f t="shared" si="7"/>
        <v>4.0204149999999998</v>
      </c>
      <c r="H76" s="6">
        <v>4.7298999999999998</v>
      </c>
      <c r="I76" s="6">
        <f t="shared" si="7"/>
        <v>4.0204149999999998</v>
      </c>
      <c r="J76" s="3">
        <v>1</v>
      </c>
    </row>
    <row r="77" spans="1:10" ht="24.75" customHeight="1">
      <c r="A77" s="215" t="s">
        <v>225</v>
      </c>
      <c r="B77" s="215"/>
      <c r="C77" s="215"/>
      <c r="D77" s="215"/>
      <c r="E77" s="215"/>
      <c r="F77" s="215"/>
      <c r="G77" s="215"/>
      <c r="H77" s="215"/>
      <c r="I77" s="215"/>
      <c r="J77" s="215"/>
    </row>
    <row r="78" spans="1:10" ht="20.100000000000001" customHeight="1">
      <c r="A78" s="216" t="s">
        <v>224</v>
      </c>
      <c r="B78" s="216"/>
      <c r="C78" s="216"/>
      <c r="D78" s="216"/>
      <c r="E78" s="216"/>
      <c r="F78" s="216"/>
      <c r="G78" s="216"/>
      <c r="H78" s="216"/>
      <c r="I78" s="216"/>
      <c r="J78" s="216"/>
    </row>
    <row r="79" spans="1:10" ht="20.100000000000001" customHeight="1" thickBot="1">
      <c r="A79" s="34"/>
      <c r="J79" s="18">
        <v>24</v>
      </c>
    </row>
    <row r="80" spans="1:10" ht="36" customHeight="1">
      <c r="A80" s="194" t="s">
        <v>169</v>
      </c>
      <c r="B80" s="195"/>
      <c r="C80" s="195"/>
      <c r="D80" s="195"/>
      <c r="E80" s="195"/>
      <c r="F80" s="195"/>
      <c r="G80" s="195"/>
      <c r="H80" s="195"/>
      <c r="I80" s="195"/>
      <c r="J80" s="196"/>
    </row>
    <row r="81" spans="1:10" ht="20.100000000000001" customHeight="1">
      <c r="A81" s="197" t="s">
        <v>78</v>
      </c>
      <c r="B81" s="198"/>
      <c r="C81" s="198"/>
      <c r="D81" s="198"/>
      <c r="E81" s="198"/>
      <c r="F81" s="198"/>
      <c r="G81" s="198"/>
      <c r="H81" s="198"/>
      <c r="I81" s="198"/>
      <c r="J81" s="199"/>
    </row>
    <row r="82" spans="1:10" ht="24.75" customHeight="1">
      <c r="A82" s="197" t="s">
        <v>79</v>
      </c>
      <c r="B82" s="198"/>
      <c r="C82" s="198"/>
      <c r="D82" s="198"/>
      <c r="E82" s="198"/>
      <c r="F82" s="198"/>
      <c r="G82" s="198"/>
      <c r="H82" s="198"/>
      <c r="I82" s="198"/>
      <c r="J82" s="199"/>
    </row>
    <row r="83" spans="1:10" ht="20.100000000000001" customHeight="1" thickBot="1">
      <c r="A83" s="200" t="s">
        <v>80</v>
      </c>
      <c r="B83" s="201"/>
      <c r="C83" s="201"/>
      <c r="D83" s="201"/>
      <c r="E83" s="201"/>
      <c r="F83" s="201"/>
      <c r="G83" s="201"/>
      <c r="H83" s="201"/>
      <c r="I83" s="201"/>
      <c r="J83" s="217"/>
    </row>
    <row r="84" spans="1:10" ht="30.75" customHeight="1" thickBot="1">
      <c r="A84" s="20" t="s">
        <v>0</v>
      </c>
      <c r="B84" s="21" t="s">
        <v>1</v>
      </c>
      <c r="C84" s="20" t="s">
        <v>223</v>
      </c>
      <c r="D84" s="208" t="s">
        <v>2</v>
      </c>
      <c r="E84" s="209"/>
      <c r="F84" s="209"/>
      <c r="G84" s="210"/>
      <c r="H84" s="208" t="s">
        <v>3</v>
      </c>
      <c r="I84" s="210"/>
      <c r="J84" s="22" t="s">
        <v>51</v>
      </c>
    </row>
    <row r="85" spans="1:10" ht="20.100000000000001" customHeight="1">
      <c r="A85" s="202"/>
      <c r="B85" s="213"/>
      <c r="C85" s="202"/>
      <c r="D85" s="204" t="s">
        <v>4</v>
      </c>
      <c r="E85" s="205"/>
      <c r="F85" s="204" t="s">
        <v>5</v>
      </c>
      <c r="G85" s="205"/>
      <c r="H85" s="204" t="s">
        <v>5</v>
      </c>
      <c r="I85" s="205"/>
      <c r="J85" s="218"/>
    </row>
    <row r="86" spans="1:10" ht="20.100000000000001" customHeight="1" thickBot="1">
      <c r="A86" s="203"/>
      <c r="B86" s="214"/>
      <c r="C86" s="203"/>
      <c r="D86" s="206"/>
      <c r="E86" s="207"/>
      <c r="F86" s="206" t="s">
        <v>6</v>
      </c>
      <c r="G86" s="207"/>
      <c r="H86" s="206" t="s">
        <v>6</v>
      </c>
      <c r="I86" s="207"/>
      <c r="J86" s="212"/>
    </row>
    <row r="87" spans="1:10" ht="20.100000000000001" customHeight="1" thickBot="1">
      <c r="A87" s="24"/>
      <c r="B87" s="25"/>
      <c r="C87" s="26"/>
      <c r="D87" s="26" t="s">
        <v>7</v>
      </c>
      <c r="E87" s="26" t="s">
        <v>8</v>
      </c>
      <c r="F87" s="26" t="s">
        <v>7</v>
      </c>
      <c r="G87" s="26" t="s">
        <v>9</v>
      </c>
      <c r="H87" s="26" t="s">
        <v>7</v>
      </c>
      <c r="I87" s="26" t="s">
        <v>9</v>
      </c>
      <c r="J87" s="27"/>
    </row>
    <row r="88" spans="1:10" ht="20.100000000000001" customHeight="1" thickTop="1" thickBot="1">
      <c r="A88" s="28" t="s">
        <v>10</v>
      </c>
      <c r="B88" s="2" t="s">
        <v>11</v>
      </c>
      <c r="C88" s="3">
        <v>5</v>
      </c>
      <c r="D88" s="4">
        <v>71.189499999999995</v>
      </c>
      <c r="E88" s="4">
        <f t="shared" ref="E88:E115" si="8">(D88*115)/100</f>
        <v>81.867925</v>
      </c>
      <c r="F88" s="4">
        <v>62.217599999999997</v>
      </c>
      <c r="G88" s="4">
        <f t="shared" ref="G88:I103" si="9">(F88*85)/100</f>
        <v>52.88496</v>
      </c>
      <c r="H88" s="4">
        <v>62.217599999999997</v>
      </c>
      <c r="I88" s="4">
        <f t="shared" si="9"/>
        <v>52.88496</v>
      </c>
      <c r="J88" s="3">
        <v>1</v>
      </c>
    </row>
    <row r="89" spans="1:10" ht="20.100000000000001" customHeight="1" thickBot="1">
      <c r="A89" s="29" t="s">
        <v>12</v>
      </c>
      <c r="B89" s="2" t="s">
        <v>13</v>
      </c>
      <c r="C89" s="3">
        <v>0</v>
      </c>
      <c r="D89" s="4">
        <v>165.92140000000001</v>
      </c>
      <c r="E89" s="4">
        <f t="shared" si="8"/>
        <v>190.80960999999999</v>
      </c>
      <c r="F89" s="4">
        <v>212.05449999999999</v>
      </c>
      <c r="G89" s="4">
        <f t="shared" si="9"/>
        <v>180.24632499999998</v>
      </c>
      <c r="H89" s="4">
        <v>212.05449999999999</v>
      </c>
      <c r="I89" s="4">
        <f t="shared" si="9"/>
        <v>180.24632499999998</v>
      </c>
      <c r="J89" s="3">
        <v>4</v>
      </c>
    </row>
    <row r="90" spans="1:10" ht="20.100000000000001" customHeight="1" thickBot="1">
      <c r="A90" s="29" t="s">
        <v>14</v>
      </c>
      <c r="B90" s="2" t="s">
        <v>13</v>
      </c>
      <c r="C90" s="3">
        <v>0</v>
      </c>
      <c r="D90" s="4">
        <f t="shared" ref="D90:I90" si="10">D92*9</f>
        <v>82.975499999999997</v>
      </c>
      <c r="E90" s="4">
        <f t="shared" si="10"/>
        <v>95.421824999999998</v>
      </c>
      <c r="F90" s="4">
        <f t="shared" si="10"/>
        <v>103.6773</v>
      </c>
      <c r="G90" s="4">
        <f t="shared" si="10"/>
        <v>88.125705000000011</v>
      </c>
      <c r="H90" s="4">
        <f t="shared" si="10"/>
        <v>103.6773</v>
      </c>
      <c r="I90" s="4">
        <f t="shared" si="10"/>
        <v>88.125705000000011</v>
      </c>
      <c r="J90" s="3">
        <v>4</v>
      </c>
    </row>
    <row r="91" spans="1:10" ht="20.100000000000001" customHeight="1" thickBot="1">
      <c r="A91" s="29" t="s">
        <v>15</v>
      </c>
      <c r="B91" s="2" t="s">
        <v>11</v>
      </c>
      <c r="C91" s="3">
        <v>5</v>
      </c>
      <c r="D91" s="4">
        <v>19.382000000000001</v>
      </c>
      <c r="E91" s="4">
        <f t="shared" si="8"/>
        <v>22.289300000000004</v>
      </c>
      <c r="F91" s="4">
        <v>25.293500000000002</v>
      </c>
      <c r="G91" s="4">
        <f t="shared" si="9"/>
        <v>21.499475000000004</v>
      </c>
      <c r="H91" s="4">
        <v>25.293500000000002</v>
      </c>
      <c r="I91" s="4">
        <f t="shared" si="9"/>
        <v>21.499475000000004</v>
      </c>
      <c r="J91" s="3">
        <v>1</v>
      </c>
    </row>
    <row r="92" spans="1:10" ht="20.100000000000001" customHeight="1" thickBot="1">
      <c r="A92" s="29" t="s">
        <v>16</v>
      </c>
      <c r="B92" s="2" t="s">
        <v>11</v>
      </c>
      <c r="C92" s="3">
        <v>5</v>
      </c>
      <c r="D92" s="4">
        <v>9.2195</v>
      </c>
      <c r="E92" s="4">
        <f t="shared" si="8"/>
        <v>10.602425</v>
      </c>
      <c r="F92" s="4">
        <v>11.5197</v>
      </c>
      <c r="G92" s="4">
        <f t="shared" si="9"/>
        <v>9.7917450000000006</v>
      </c>
      <c r="H92" s="4">
        <v>11.5197</v>
      </c>
      <c r="I92" s="4">
        <f t="shared" si="9"/>
        <v>9.7917450000000006</v>
      </c>
      <c r="J92" s="3">
        <v>1</v>
      </c>
    </row>
    <row r="93" spans="1:10" ht="20.100000000000001" customHeight="1" thickBot="1">
      <c r="A93" s="29" t="s">
        <v>17</v>
      </c>
      <c r="B93" s="2" t="s">
        <v>11</v>
      </c>
      <c r="C93" s="3">
        <v>5</v>
      </c>
      <c r="D93" s="5">
        <v>0.93630000000000002</v>
      </c>
      <c r="E93" s="5">
        <f t="shared" si="8"/>
        <v>1.0767450000000001</v>
      </c>
      <c r="F93" s="5">
        <v>0.93210000000000004</v>
      </c>
      <c r="G93" s="5">
        <f t="shared" si="9"/>
        <v>0.79228500000000002</v>
      </c>
      <c r="H93" s="5">
        <v>0.93210000000000004</v>
      </c>
      <c r="I93" s="5">
        <f t="shared" si="9"/>
        <v>0.79228500000000002</v>
      </c>
      <c r="J93" s="3">
        <v>1</v>
      </c>
    </row>
    <row r="94" spans="1:10" ht="20.100000000000001" customHeight="1" thickBot="1">
      <c r="A94" s="29" t="s">
        <v>18</v>
      </c>
      <c r="B94" s="2" t="s">
        <v>11</v>
      </c>
      <c r="C94" s="3">
        <v>0</v>
      </c>
      <c r="D94" s="4">
        <v>0</v>
      </c>
      <c r="E94" s="4">
        <f t="shared" si="8"/>
        <v>0</v>
      </c>
      <c r="F94" s="4">
        <v>0</v>
      </c>
      <c r="G94" s="4">
        <f t="shared" si="9"/>
        <v>0</v>
      </c>
      <c r="H94" s="4">
        <v>0</v>
      </c>
      <c r="I94" s="4">
        <f t="shared" si="9"/>
        <v>0</v>
      </c>
      <c r="J94" s="3">
        <v>7</v>
      </c>
    </row>
    <row r="95" spans="1:10" ht="20.100000000000001" customHeight="1" thickBot="1">
      <c r="A95" s="29" t="s">
        <v>19</v>
      </c>
      <c r="B95" s="2" t="s">
        <v>11</v>
      </c>
      <c r="C95" s="3">
        <v>0</v>
      </c>
      <c r="D95" s="4">
        <v>0</v>
      </c>
      <c r="E95" s="4">
        <f t="shared" si="8"/>
        <v>0</v>
      </c>
      <c r="F95" s="4">
        <v>0</v>
      </c>
      <c r="G95" s="4">
        <f t="shared" si="9"/>
        <v>0</v>
      </c>
      <c r="H95" s="4">
        <v>0</v>
      </c>
      <c r="I95" s="4">
        <f t="shared" si="9"/>
        <v>0</v>
      </c>
      <c r="J95" s="3">
        <v>7</v>
      </c>
    </row>
    <row r="96" spans="1:10" ht="20.100000000000001" customHeight="1" thickBot="1">
      <c r="A96" s="29" t="s">
        <v>20</v>
      </c>
      <c r="B96" s="2" t="s">
        <v>11</v>
      </c>
      <c r="C96" s="3">
        <v>0</v>
      </c>
      <c r="D96" s="4">
        <v>0</v>
      </c>
      <c r="E96" s="4">
        <f t="shared" si="8"/>
        <v>0</v>
      </c>
      <c r="F96" s="4">
        <v>0</v>
      </c>
      <c r="G96" s="4">
        <f t="shared" si="9"/>
        <v>0</v>
      </c>
      <c r="H96" s="4">
        <v>0</v>
      </c>
      <c r="I96" s="4">
        <f t="shared" si="9"/>
        <v>0</v>
      </c>
      <c r="J96" s="3">
        <v>7</v>
      </c>
    </row>
    <row r="97" spans="1:10" ht="20.100000000000001" customHeight="1" thickBot="1">
      <c r="A97" s="29" t="s">
        <v>21</v>
      </c>
      <c r="B97" s="2" t="s">
        <v>22</v>
      </c>
      <c r="C97" s="3">
        <v>1</v>
      </c>
      <c r="D97" s="6">
        <v>6.3098999999999998</v>
      </c>
      <c r="E97" s="6">
        <f t="shared" si="8"/>
        <v>7.2563849999999999</v>
      </c>
      <c r="F97" s="6">
        <v>5.51</v>
      </c>
      <c r="G97" s="6">
        <f t="shared" si="9"/>
        <v>4.6834999999999996</v>
      </c>
      <c r="H97" s="6">
        <v>5.51</v>
      </c>
      <c r="I97" s="6">
        <f t="shared" si="9"/>
        <v>4.6834999999999996</v>
      </c>
      <c r="J97" s="3">
        <v>1</v>
      </c>
    </row>
    <row r="98" spans="1:10" ht="20.100000000000001" customHeight="1" thickBot="1">
      <c r="A98" s="29" t="s">
        <v>23</v>
      </c>
      <c r="B98" s="2" t="s">
        <v>22</v>
      </c>
      <c r="C98" s="3">
        <v>1</v>
      </c>
      <c r="D98" s="6">
        <v>2.6198999999999999</v>
      </c>
      <c r="E98" s="6">
        <f t="shared" si="8"/>
        <v>3.0128849999999998</v>
      </c>
      <c r="F98" s="6">
        <v>3.0998999999999999</v>
      </c>
      <c r="G98" s="6">
        <f t="shared" si="9"/>
        <v>2.6349149999999999</v>
      </c>
      <c r="H98" s="6">
        <v>3.0998999999999999</v>
      </c>
      <c r="I98" s="6">
        <f t="shared" si="9"/>
        <v>2.6349149999999999</v>
      </c>
      <c r="J98" s="3">
        <v>1</v>
      </c>
    </row>
    <row r="99" spans="1:10" ht="20.100000000000001" customHeight="1" thickBot="1">
      <c r="A99" s="29" t="s">
        <v>24</v>
      </c>
      <c r="B99" s="2" t="s">
        <v>22</v>
      </c>
      <c r="C99" s="3">
        <v>1</v>
      </c>
      <c r="D99" s="4">
        <v>74.599900000000005</v>
      </c>
      <c r="E99" s="4">
        <f t="shared" si="8"/>
        <v>85.789885000000012</v>
      </c>
      <c r="F99" s="4">
        <v>75.5</v>
      </c>
      <c r="G99" s="4">
        <f t="shared" si="9"/>
        <v>64.174999999999997</v>
      </c>
      <c r="H99" s="4">
        <v>75.5</v>
      </c>
      <c r="I99" s="4">
        <f t="shared" si="9"/>
        <v>64.174999999999997</v>
      </c>
      <c r="J99" s="3">
        <v>1</v>
      </c>
    </row>
    <row r="100" spans="1:10" ht="20.100000000000001" customHeight="1" thickBot="1">
      <c r="A100" s="29" t="s">
        <v>25</v>
      </c>
      <c r="B100" s="2" t="s">
        <v>22</v>
      </c>
      <c r="C100" s="3">
        <v>0</v>
      </c>
      <c r="D100" s="4">
        <v>0</v>
      </c>
      <c r="E100" s="4">
        <f t="shared" si="8"/>
        <v>0</v>
      </c>
      <c r="F100" s="4">
        <v>0</v>
      </c>
      <c r="G100" s="4">
        <f t="shared" si="9"/>
        <v>0</v>
      </c>
      <c r="H100" s="4">
        <v>0</v>
      </c>
      <c r="I100" s="4">
        <f t="shared" si="9"/>
        <v>0</v>
      </c>
      <c r="J100" s="3">
        <v>7</v>
      </c>
    </row>
    <row r="101" spans="1:10" ht="20.100000000000001" customHeight="1" thickBot="1">
      <c r="A101" s="29" t="s">
        <v>26</v>
      </c>
      <c r="B101" s="2" t="s">
        <v>27</v>
      </c>
      <c r="C101" s="3">
        <v>1</v>
      </c>
      <c r="D101" s="4">
        <v>0</v>
      </c>
      <c r="E101" s="4">
        <f t="shared" si="8"/>
        <v>0</v>
      </c>
      <c r="F101" s="4">
        <v>0</v>
      </c>
      <c r="G101" s="4">
        <f t="shared" si="9"/>
        <v>0</v>
      </c>
      <c r="H101" s="4">
        <v>0</v>
      </c>
      <c r="I101" s="4">
        <f t="shared" si="9"/>
        <v>0</v>
      </c>
      <c r="J101" s="3">
        <v>1</v>
      </c>
    </row>
    <row r="102" spans="1:10" ht="20.100000000000001" customHeight="1" thickBot="1">
      <c r="A102" s="29" t="s">
        <v>28</v>
      </c>
      <c r="B102" s="2" t="s">
        <v>11</v>
      </c>
      <c r="C102" s="3">
        <v>0</v>
      </c>
      <c r="D102" s="6">
        <v>3.4636</v>
      </c>
      <c r="E102" s="6">
        <f t="shared" si="8"/>
        <v>3.9831400000000001</v>
      </c>
      <c r="F102" s="6">
        <v>4.4225000000000003</v>
      </c>
      <c r="G102" s="6">
        <f t="shared" si="9"/>
        <v>3.759125</v>
      </c>
      <c r="H102" s="6">
        <v>4.4225000000000003</v>
      </c>
      <c r="I102" s="6">
        <f t="shared" si="9"/>
        <v>3.759125</v>
      </c>
      <c r="J102" s="3">
        <v>4</v>
      </c>
    </row>
    <row r="103" spans="1:10" ht="20.100000000000001" customHeight="1" thickBot="1">
      <c r="A103" s="51" t="s">
        <v>49</v>
      </c>
      <c r="B103" s="52" t="s">
        <v>11</v>
      </c>
      <c r="C103" s="53">
        <v>0</v>
      </c>
      <c r="D103" s="54">
        <v>0.34</v>
      </c>
      <c r="E103" s="54">
        <f t="shared" si="8"/>
        <v>0.39100000000000001</v>
      </c>
      <c r="F103" s="54">
        <v>0.49</v>
      </c>
      <c r="G103" s="54">
        <f t="shared" si="9"/>
        <v>0.41649999999999998</v>
      </c>
      <c r="H103" s="54">
        <v>0.49</v>
      </c>
      <c r="I103" s="54">
        <f t="shared" si="9"/>
        <v>0.41649999999999998</v>
      </c>
      <c r="J103" s="53">
        <v>4</v>
      </c>
    </row>
    <row r="104" spans="1:10" ht="20.100000000000001" customHeight="1" thickBot="1">
      <c r="A104" s="29" t="s">
        <v>29</v>
      </c>
      <c r="B104" s="2" t="s">
        <v>22</v>
      </c>
      <c r="C104" s="3">
        <v>4</v>
      </c>
      <c r="D104" s="4">
        <v>66.125</v>
      </c>
      <c r="E104" s="4">
        <f t="shared" si="8"/>
        <v>76.043750000000003</v>
      </c>
      <c r="F104" s="4">
        <v>82.974999999999994</v>
      </c>
      <c r="G104" s="4">
        <f t="shared" ref="G104:I115" si="11">(F104*85)/100</f>
        <v>70.528749999999988</v>
      </c>
      <c r="H104" s="4">
        <v>82.974999999999994</v>
      </c>
      <c r="I104" s="4">
        <f t="shared" si="11"/>
        <v>70.528749999999988</v>
      </c>
      <c r="J104" s="3">
        <v>1</v>
      </c>
    </row>
    <row r="105" spans="1:10" ht="20.100000000000001" customHeight="1" thickBot="1">
      <c r="A105" s="28" t="s">
        <v>30</v>
      </c>
      <c r="B105" s="2" t="s">
        <v>22</v>
      </c>
      <c r="C105" s="3">
        <v>1</v>
      </c>
      <c r="D105" s="4">
        <v>22.5</v>
      </c>
      <c r="E105" s="4">
        <f t="shared" si="8"/>
        <v>25.875</v>
      </c>
      <c r="F105" s="4">
        <v>23.5</v>
      </c>
      <c r="G105" s="4">
        <f t="shared" si="11"/>
        <v>19.975000000000001</v>
      </c>
      <c r="H105" s="4">
        <v>23.5</v>
      </c>
      <c r="I105" s="4">
        <f t="shared" si="11"/>
        <v>19.975000000000001</v>
      </c>
      <c r="J105" s="3">
        <v>1</v>
      </c>
    </row>
    <row r="106" spans="1:10" ht="20.100000000000001" customHeight="1" thickBot="1">
      <c r="A106" s="28" t="s">
        <v>31</v>
      </c>
      <c r="B106" s="2" t="s">
        <v>22</v>
      </c>
      <c r="C106" s="3">
        <v>1</v>
      </c>
      <c r="D106" s="4">
        <v>198</v>
      </c>
      <c r="E106" s="4">
        <f t="shared" si="8"/>
        <v>227.7</v>
      </c>
      <c r="F106" s="4">
        <v>211</v>
      </c>
      <c r="G106" s="4">
        <f t="shared" si="11"/>
        <v>179.35</v>
      </c>
      <c r="H106" s="4">
        <v>211</v>
      </c>
      <c r="I106" s="4">
        <f t="shared" si="11"/>
        <v>179.35</v>
      </c>
      <c r="J106" s="3">
        <v>1</v>
      </c>
    </row>
    <row r="107" spans="1:10" ht="20.100000000000001" customHeight="1" thickBot="1">
      <c r="A107" s="28" t="s">
        <v>32</v>
      </c>
      <c r="B107" s="2" t="s">
        <v>22</v>
      </c>
      <c r="C107" s="3">
        <v>1</v>
      </c>
      <c r="D107" s="4">
        <v>324</v>
      </c>
      <c r="E107" s="4">
        <f t="shared" si="8"/>
        <v>372.6</v>
      </c>
      <c r="F107" s="4">
        <v>333</v>
      </c>
      <c r="G107" s="4">
        <f t="shared" si="11"/>
        <v>283.05</v>
      </c>
      <c r="H107" s="4">
        <v>333</v>
      </c>
      <c r="I107" s="4">
        <f t="shared" si="11"/>
        <v>283.05</v>
      </c>
      <c r="J107" s="3">
        <v>1</v>
      </c>
    </row>
    <row r="108" spans="1:10" ht="20.100000000000001" customHeight="1" thickBot="1">
      <c r="A108" s="28" t="s">
        <v>33</v>
      </c>
      <c r="B108" s="2" t="s">
        <v>22</v>
      </c>
      <c r="C108" s="3">
        <v>1</v>
      </c>
      <c r="D108" s="6">
        <v>7.4699</v>
      </c>
      <c r="E108" s="6">
        <f t="shared" si="8"/>
        <v>8.5903849999999995</v>
      </c>
      <c r="F108" s="6">
        <v>9.6098999999999997</v>
      </c>
      <c r="G108" s="6">
        <f t="shared" si="11"/>
        <v>8.1684149999999995</v>
      </c>
      <c r="H108" s="6">
        <v>9.6098999999999997</v>
      </c>
      <c r="I108" s="6">
        <f t="shared" si="11"/>
        <v>8.1684149999999995</v>
      </c>
      <c r="J108" s="3">
        <v>1</v>
      </c>
    </row>
    <row r="109" spans="1:10" ht="20.100000000000001" customHeight="1" thickBot="1">
      <c r="A109" s="28" t="s">
        <v>34</v>
      </c>
      <c r="B109" s="2" t="s">
        <v>35</v>
      </c>
      <c r="C109" s="3">
        <v>1</v>
      </c>
      <c r="D109" s="4">
        <v>31.5</v>
      </c>
      <c r="E109" s="4">
        <f t="shared" si="8"/>
        <v>36.225000000000001</v>
      </c>
      <c r="F109" s="4">
        <v>39.299900000000001</v>
      </c>
      <c r="G109" s="4">
        <f t="shared" si="11"/>
        <v>33.404915000000003</v>
      </c>
      <c r="H109" s="4">
        <v>39.299900000000001</v>
      </c>
      <c r="I109" s="4">
        <f t="shared" si="11"/>
        <v>33.404915000000003</v>
      </c>
      <c r="J109" s="3">
        <v>1</v>
      </c>
    </row>
    <row r="110" spans="1:10" ht="20.100000000000001" customHeight="1" thickBot="1">
      <c r="A110" s="28" t="s">
        <v>36</v>
      </c>
      <c r="B110" s="2" t="s">
        <v>22</v>
      </c>
      <c r="C110" s="3">
        <v>1</v>
      </c>
      <c r="D110" s="5">
        <v>0.14000000000000001</v>
      </c>
      <c r="E110" s="5">
        <f t="shared" si="8"/>
        <v>0.161</v>
      </c>
      <c r="F110" s="5">
        <v>7.9000000000000001E-2</v>
      </c>
      <c r="G110" s="5">
        <f t="shared" si="11"/>
        <v>6.7150000000000001E-2</v>
      </c>
      <c r="H110" s="5">
        <v>7.9000000000000001E-2</v>
      </c>
      <c r="I110" s="5">
        <f t="shared" si="11"/>
        <v>6.7150000000000001E-2</v>
      </c>
      <c r="J110" s="3">
        <v>1</v>
      </c>
    </row>
    <row r="111" spans="1:10" ht="20.100000000000001" customHeight="1" thickBot="1">
      <c r="A111" s="28" t="s">
        <v>37</v>
      </c>
      <c r="B111" s="2" t="s">
        <v>22</v>
      </c>
      <c r="C111" s="3">
        <v>1</v>
      </c>
      <c r="D111" s="5">
        <v>0.25790000000000002</v>
      </c>
      <c r="E111" s="5">
        <f t="shared" si="8"/>
        <v>0.29658500000000004</v>
      </c>
      <c r="F111" s="5">
        <v>0.38190000000000002</v>
      </c>
      <c r="G111" s="5">
        <f t="shared" si="11"/>
        <v>0.32461499999999999</v>
      </c>
      <c r="H111" s="5">
        <v>0.38190000000000002</v>
      </c>
      <c r="I111" s="5">
        <f t="shared" si="11"/>
        <v>0.32461499999999999</v>
      </c>
      <c r="J111" s="3">
        <v>1</v>
      </c>
    </row>
    <row r="112" spans="1:10" ht="20.100000000000001" customHeight="1" thickBot="1">
      <c r="A112" s="28" t="s">
        <v>38</v>
      </c>
      <c r="B112" s="2" t="s">
        <v>22</v>
      </c>
      <c r="C112" s="3">
        <v>1</v>
      </c>
      <c r="D112" s="6">
        <v>3.5</v>
      </c>
      <c r="E112" s="6">
        <f t="shared" si="8"/>
        <v>4.0250000000000004</v>
      </c>
      <c r="F112" s="6">
        <v>4.0598999999999998</v>
      </c>
      <c r="G112" s="6">
        <f t="shared" si="11"/>
        <v>3.4509150000000002</v>
      </c>
      <c r="H112" s="6">
        <v>4.0598999999999998</v>
      </c>
      <c r="I112" s="6">
        <f t="shared" si="11"/>
        <v>3.4509150000000002</v>
      </c>
      <c r="J112" s="3">
        <v>1</v>
      </c>
    </row>
    <row r="113" spans="1:10" ht="20.100000000000001" customHeight="1" thickBot="1">
      <c r="A113" s="28" t="s">
        <v>39</v>
      </c>
      <c r="B113" s="2" t="s">
        <v>22</v>
      </c>
      <c r="C113" s="3">
        <v>1</v>
      </c>
      <c r="D113" s="5">
        <v>0.99</v>
      </c>
      <c r="E113" s="5">
        <f t="shared" si="8"/>
        <v>1.1384999999999998</v>
      </c>
      <c r="F113" s="5">
        <v>1.07</v>
      </c>
      <c r="G113" s="5">
        <f t="shared" si="11"/>
        <v>0.90949999999999998</v>
      </c>
      <c r="H113" s="5">
        <v>1.07</v>
      </c>
      <c r="I113" s="5">
        <f t="shared" si="11"/>
        <v>0.90949999999999998</v>
      </c>
      <c r="J113" s="3">
        <v>1</v>
      </c>
    </row>
    <row r="114" spans="1:10" ht="20.100000000000001" customHeight="1" thickBot="1">
      <c r="A114" s="28" t="s">
        <v>40</v>
      </c>
      <c r="B114" s="2" t="s">
        <v>22</v>
      </c>
      <c r="C114" s="3">
        <v>1</v>
      </c>
      <c r="D114" s="5">
        <v>0.35799999999999998</v>
      </c>
      <c r="E114" s="5">
        <f t="shared" si="8"/>
        <v>0.41170000000000001</v>
      </c>
      <c r="F114" s="5">
        <v>0.40989999999999999</v>
      </c>
      <c r="G114" s="5">
        <f t="shared" si="11"/>
        <v>0.34841499999999997</v>
      </c>
      <c r="H114" s="5">
        <v>0.40989999999999999</v>
      </c>
      <c r="I114" s="5">
        <f t="shared" si="11"/>
        <v>0.34841499999999997</v>
      </c>
      <c r="J114" s="3">
        <v>1</v>
      </c>
    </row>
    <row r="115" spans="1:10" ht="20.25" customHeight="1" thickBot="1">
      <c r="A115" s="28" t="s">
        <v>41</v>
      </c>
      <c r="B115" s="2" t="s">
        <v>35</v>
      </c>
      <c r="C115" s="3">
        <v>1</v>
      </c>
      <c r="D115" s="6">
        <v>5.23</v>
      </c>
      <c r="E115" s="6">
        <f t="shared" si="8"/>
        <v>6.0145000000000008</v>
      </c>
      <c r="F115" s="6">
        <v>6.1798999999999999</v>
      </c>
      <c r="G115" s="6">
        <f t="shared" si="11"/>
        <v>5.2529150000000007</v>
      </c>
      <c r="H115" s="6">
        <v>6.1798999999999999</v>
      </c>
      <c r="I115" s="6">
        <f t="shared" si="11"/>
        <v>5.2529150000000007</v>
      </c>
      <c r="J115" s="3">
        <v>1</v>
      </c>
    </row>
    <row r="116" spans="1:10" ht="28.5" customHeight="1">
      <c r="A116" s="215" t="s">
        <v>225</v>
      </c>
      <c r="B116" s="215"/>
      <c r="C116" s="215"/>
      <c r="D116" s="215"/>
      <c r="E116" s="215"/>
      <c r="F116" s="215"/>
      <c r="G116" s="215"/>
      <c r="H116" s="215"/>
      <c r="I116" s="215"/>
      <c r="J116" s="215"/>
    </row>
    <row r="117" spans="1:10" ht="20.100000000000001" customHeight="1">
      <c r="A117" s="216" t="s">
        <v>224</v>
      </c>
      <c r="B117" s="216"/>
      <c r="C117" s="216"/>
      <c r="D117" s="216"/>
      <c r="E117" s="216"/>
      <c r="F117" s="216"/>
      <c r="G117" s="216"/>
      <c r="H117" s="216"/>
      <c r="I117" s="216"/>
      <c r="J117" s="216"/>
    </row>
    <row r="118" spans="1:10" ht="20.100000000000001" customHeight="1" thickBot="1">
      <c r="J118" s="18">
        <v>25</v>
      </c>
    </row>
    <row r="119" spans="1:10" ht="34.5" customHeight="1">
      <c r="A119" s="194" t="s">
        <v>170</v>
      </c>
      <c r="B119" s="195"/>
      <c r="C119" s="195"/>
      <c r="D119" s="195"/>
      <c r="E119" s="195"/>
      <c r="F119" s="195"/>
      <c r="G119" s="195"/>
      <c r="H119" s="195"/>
      <c r="I119" s="195"/>
      <c r="J119" s="196"/>
    </row>
    <row r="120" spans="1:10" ht="20.25" customHeight="1">
      <c r="A120" s="197" t="s">
        <v>81</v>
      </c>
      <c r="B120" s="198"/>
      <c r="C120" s="198"/>
      <c r="D120" s="198"/>
      <c r="E120" s="198"/>
      <c r="F120" s="198"/>
      <c r="G120" s="198"/>
      <c r="H120" s="198"/>
      <c r="I120" s="198"/>
      <c r="J120" s="199"/>
    </row>
    <row r="121" spans="1:10" ht="20.100000000000001" customHeight="1">
      <c r="A121" s="197" t="s">
        <v>82</v>
      </c>
      <c r="B121" s="198"/>
      <c r="C121" s="198"/>
      <c r="D121" s="198"/>
      <c r="E121" s="198"/>
      <c r="F121" s="198"/>
      <c r="G121" s="198"/>
      <c r="H121" s="198"/>
      <c r="I121" s="198"/>
      <c r="J121" s="199"/>
    </row>
    <row r="122" spans="1:10" ht="20.100000000000001" customHeight="1" thickBot="1">
      <c r="A122" s="200" t="s">
        <v>80</v>
      </c>
      <c r="B122" s="201"/>
      <c r="C122" s="201"/>
      <c r="D122" s="201"/>
      <c r="E122" s="201"/>
      <c r="F122" s="201"/>
      <c r="G122" s="201"/>
      <c r="H122" s="201"/>
      <c r="I122" s="201"/>
      <c r="J122" s="217"/>
    </row>
    <row r="123" spans="1:10" ht="30" customHeight="1" thickBot="1">
      <c r="A123" s="20" t="s">
        <v>0</v>
      </c>
      <c r="B123" s="21" t="s">
        <v>1</v>
      </c>
      <c r="C123" s="20" t="s">
        <v>223</v>
      </c>
      <c r="D123" s="208" t="s">
        <v>2</v>
      </c>
      <c r="E123" s="209"/>
      <c r="F123" s="209"/>
      <c r="G123" s="210"/>
      <c r="H123" s="208" t="s">
        <v>3</v>
      </c>
      <c r="I123" s="210"/>
      <c r="J123" s="22" t="s">
        <v>51</v>
      </c>
    </row>
    <row r="124" spans="1:10" ht="20.100000000000001" customHeight="1">
      <c r="A124" s="202"/>
      <c r="B124" s="213"/>
      <c r="C124" s="202"/>
      <c r="D124" s="204" t="s">
        <v>4</v>
      </c>
      <c r="E124" s="205"/>
      <c r="F124" s="204" t="s">
        <v>5</v>
      </c>
      <c r="G124" s="205"/>
      <c r="H124" s="204" t="s">
        <v>5</v>
      </c>
      <c r="I124" s="205"/>
      <c r="J124" s="218"/>
    </row>
    <row r="125" spans="1:10" ht="20.100000000000001" customHeight="1" thickBot="1">
      <c r="A125" s="203"/>
      <c r="B125" s="214"/>
      <c r="C125" s="203"/>
      <c r="D125" s="206"/>
      <c r="E125" s="207"/>
      <c r="F125" s="206" t="s">
        <v>6</v>
      </c>
      <c r="G125" s="207"/>
      <c r="H125" s="206" t="s">
        <v>6</v>
      </c>
      <c r="I125" s="207"/>
      <c r="J125" s="212"/>
    </row>
    <row r="126" spans="1:10" ht="20.100000000000001" customHeight="1" thickBot="1">
      <c r="A126" s="24"/>
      <c r="B126" s="25"/>
      <c r="C126" s="26"/>
      <c r="D126" s="26" t="s">
        <v>7</v>
      </c>
      <c r="E126" s="26" t="s">
        <v>8</v>
      </c>
      <c r="F126" s="26" t="s">
        <v>7</v>
      </c>
      <c r="G126" s="26" t="s">
        <v>9</v>
      </c>
      <c r="H126" s="26" t="s">
        <v>7</v>
      </c>
      <c r="I126" s="26" t="s">
        <v>9</v>
      </c>
      <c r="J126" s="27"/>
    </row>
    <row r="127" spans="1:10" ht="20.100000000000001" customHeight="1" thickTop="1" thickBot="1">
      <c r="A127" s="28" t="s">
        <v>10</v>
      </c>
      <c r="B127" s="2" t="s">
        <v>11</v>
      </c>
      <c r="C127" s="3">
        <v>8</v>
      </c>
      <c r="D127" s="4">
        <v>70.002300000000005</v>
      </c>
      <c r="E127" s="4">
        <f t="shared" ref="E127:E154" si="12">(D127*115)/100</f>
        <v>80.502645000000001</v>
      </c>
      <c r="F127" s="4">
        <v>61.926299999999998</v>
      </c>
      <c r="G127" s="4">
        <f t="shared" ref="G127:I142" si="13">(F127*85)/100</f>
        <v>52.637354999999999</v>
      </c>
      <c r="H127" s="4">
        <v>61.926299999999998</v>
      </c>
      <c r="I127" s="4">
        <f t="shared" si="13"/>
        <v>52.637354999999999</v>
      </c>
      <c r="J127" s="3">
        <v>1</v>
      </c>
    </row>
    <row r="128" spans="1:10" ht="20.100000000000001" customHeight="1" thickBot="1">
      <c r="A128" s="29" t="s">
        <v>12</v>
      </c>
      <c r="B128" s="2" t="s">
        <v>13</v>
      </c>
      <c r="C128" s="3">
        <v>0</v>
      </c>
      <c r="D128" s="4">
        <v>182.2277</v>
      </c>
      <c r="E128" s="4">
        <f t="shared" si="12"/>
        <v>209.56185500000001</v>
      </c>
      <c r="F128" s="4">
        <v>228.01499999999999</v>
      </c>
      <c r="G128" s="4">
        <f t="shared" si="13"/>
        <v>193.81274999999997</v>
      </c>
      <c r="H128" s="4">
        <v>228.01499999999999</v>
      </c>
      <c r="I128" s="4">
        <f t="shared" si="13"/>
        <v>193.81274999999997</v>
      </c>
      <c r="J128" s="3">
        <v>4</v>
      </c>
    </row>
    <row r="129" spans="1:10" ht="20.100000000000001" customHeight="1" thickBot="1">
      <c r="A129" s="29" t="s">
        <v>14</v>
      </c>
      <c r="B129" s="2" t="s">
        <v>13</v>
      </c>
      <c r="C129" s="3">
        <v>0</v>
      </c>
      <c r="D129" s="4">
        <f t="shared" ref="D129:I129" si="14">D131*9</f>
        <v>101.9511</v>
      </c>
      <c r="E129" s="4">
        <f t="shared" si="14"/>
        <v>117.243765</v>
      </c>
      <c r="F129" s="4">
        <f t="shared" si="14"/>
        <v>122.2893</v>
      </c>
      <c r="G129" s="4">
        <f t="shared" si="14"/>
        <v>103.945905</v>
      </c>
      <c r="H129" s="4">
        <f t="shared" si="14"/>
        <v>122.2893</v>
      </c>
      <c r="I129" s="4">
        <f t="shared" si="14"/>
        <v>103.945905</v>
      </c>
      <c r="J129" s="3">
        <v>4</v>
      </c>
    </row>
    <row r="130" spans="1:10" ht="20.100000000000001" customHeight="1" thickBot="1">
      <c r="A130" s="29" t="s">
        <v>15</v>
      </c>
      <c r="B130" s="2" t="s">
        <v>11</v>
      </c>
      <c r="C130" s="3">
        <v>8</v>
      </c>
      <c r="D130" s="4">
        <v>18.747199999999999</v>
      </c>
      <c r="E130" s="4">
        <f t="shared" si="12"/>
        <v>21.559279999999998</v>
      </c>
      <c r="F130" s="4">
        <v>24.6965</v>
      </c>
      <c r="G130" s="4">
        <f t="shared" si="13"/>
        <v>20.992024999999998</v>
      </c>
      <c r="H130" s="4">
        <v>24.6965</v>
      </c>
      <c r="I130" s="4">
        <f t="shared" si="13"/>
        <v>20.992024999999998</v>
      </c>
      <c r="J130" s="3">
        <v>1</v>
      </c>
    </row>
    <row r="131" spans="1:10" ht="20.100000000000001" customHeight="1" thickBot="1">
      <c r="A131" s="29" t="s">
        <v>16</v>
      </c>
      <c r="B131" s="2" t="s">
        <v>11</v>
      </c>
      <c r="C131" s="3">
        <v>8</v>
      </c>
      <c r="D131" s="4">
        <v>11.3279</v>
      </c>
      <c r="E131" s="4">
        <f t="shared" si="12"/>
        <v>13.027085</v>
      </c>
      <c r="F131" s="4">
        <v>13.5877</v>
      </c>
      <c r="G131" s="4">
        <f t="shared" si="13"/>
        <v>11.549545</v>
      </c>
      <c r="H131" s="4">
        <v>13.5877</v>
      </c>
      <c r="I131" s="4">
        <f t="shared" si="13"/>
        <v>11.549545</v>
      </c>
      <c r="J131" s="3">
        <v>1</v>
      </c>
    </row>
    <row r="132" spans="1:10" ht="20.100000000000001" customHeight="1" thickBot="1">
      <c r="A132" s="29" t="s">
        <v>17</v>
      </c>
      <c r="B132" s="2" t="s">
        <v>11</v>
      </c>
      <c r="C132" s="3">
        <v>8</v>
      </c>
      <c r="D132" s="5">
        <v>0.88249999999999995</v>
      </c>
      <c r="E132" s="5">
        <f t="shared" si="12"/>
        <v>1.014875</v>
      </c>
      <c r="F132" s="5">
        <v>0.93679999999999997</v>
      </c>
      <c r="G132" s="5">
        <f t="shared" si="13"/>
        <v>0.79627999999999999</v>
      </c>
      <c r="H132" s="5">
        <v>0.93679999999999997</v>
      </c>
      <c r="I132" s="5">
        <f t="shared" si="13"/>
        <v>0.79627999999999999</v>
      </c>
      <c r="J132" s="3">
        <v>1</v>
      </c>
    </row>
    <row r="133" spans="1:10" ht="20.100000000000001" customHeight="1" thickBot="1">
      <c r="A133" s="29" t="s">
        <v>18</v>
      </c>
      <c r="B133" s="2" t="s">
        <v>11</v>
      </c>
      <c r="C133" s="3">
        <v>0</v>
      </c>
      <c r="D133" s="4">
        <v>0</v>
      </c>
      <c r="E133" s="4">
        <f t="shared" si="12"/>
        <v>0</v>
      </c>
      <c r="F133" s="4">
        <v>0</v>
      </c>
      <c r="G133" s="4">
        <f t="shared" si="13"/>
        <v>0</v>
      </c>
      <c r="H133" s="4">
        <v>0</v>
      </c>
      <c r="I133" s="4">
        <f t="shared" si="13"/>
        <v>0</v>
      </c>
      <c r="J133" s="3">
        <v>7</v>
      </c>
    </row>
    <row r="134" spans="1:10" ht="20.100000000000001" customHeight="1" thickBot="1">
      <c r="A134" s="29" t="s">
        <v>19</v>
      </c>
      <c r="B134" s="2" t="s">
        <v>11</v>
      </c>
      <c r="C134" s="3">
        <v>0</v>
      </c>
      <c r="D134" s="4">
        <v>0</v>
      </c>
      <c r="E134" s="4">
        <f t="shared" si="12"/>
        <v>0</v>
      </c>
      <c r="F134" s="4">
        <v>0</v>
      </c>
      <c r="G134" s="4">
        <f t="shared" si="13"/>
        <v>0</v>
      </c>
      <c r="H134" s="4">
        <v>0</v>
      </c>
      <c r="I134" s="4">
        <f t="shared" si="13"/>
        <v>0</v>
      </c>
      <c r="J134" s="3">
        <v>7</v>
      </c>
    </row>
    <row r="135" spans="1:10" ht="20.100000000000001" customHeight="1" thickBot="1">
      <c r="A135" s="29" t="s">
        <v>20</v>
      </c>
      <c r="B135" s="2" t="s">
        <v>11</v>
      </c>
      <c r="C135" s="3">
        <v>0</v>
      </c>
      <c r="D135" s="4">
        <v>0</v>
      </c>
      <c r="E135" s="4">
        <f t="shared" si="12"/>
        <v>0</v>
      </c>
      <c r="F135" s="4">
        <v>0</v>
      </c>
      <c r="G135" s="4">
        <f t="shared" si="13"/>
        <v>0</v>
      </c>
      <c r="H135" s="4">
        <v>0</v>
      </c>
      <c r="I135" s="4">
        <f t="shared" si="13"/>
        <v>0</v>
      </c>
      <c r="J135" s="3">
        <v>7</v>
      </c>
    </row>
    <row r="136" spans="1:10" ht="20.100000000000001" customHeight="1" thickBot="1">
      <c r="A136" s="29" t="s">
        <v>21</v>
      </c>
      <c r="B136" s="2" t="s">
        <v>22</v>
      </c>
      <c r="C136" s="3">
        <v>2</v>
      </c>
      <c r="D136" s="6">
        <v>5.1299000000000001</v>
      </c>
      <c r="E136" s="6">
        <f t="shared" si="12"/>
        <v>5.8993849999999997</v>
      </c>
      <c r="F136" s="6">
        <v>6.15</v>
      </c>
      <c r="G136" s="6">
        <f t="shared" si="13"/>
        <v>5.2275</v>
      </c>
      <c r="H136" s="6">
        <v>6.15</v>
      </c>
      <c r="I136" s="6">
        <f t="shared" si="13"/>
        <v>5.2275</v>
      </c>
      <c r="J136" s="3">
        <v>1</v>
      </c>
    </row>
    <row r="137" spans="1:10" ht="20.100000000000001" customHeight="1" thickBot="1">
      <c r="A137" s="29" t="s">
        <v>23</v>
      </c>
      <c r="B137" s="2" t="s">
        <v>22</v>
      </c>
      <c r="C137" s="3">
        <v>2</v>
      </c>
      <c r="D137" s="6">
        <v>2.23</v>
      </c>
      <c r="E137" s="6">
        <f t="shared" si="12"/>
        <v>2.5644999999999998</v>
      </c>
      <c r="F137" s="6">
        <v>2.7749999999999999</v>
      </c>
      <c r="G137" s="6">
        <f t="shared" si="13"/>
        <v>2.3587500000000001</v>
      </c>
      <c r="H137" s="6">
        <v>2.7749999999999999</v>
      </c>
      <c r="I137" s="6">
        <f t="shared" si="13"/>
        <v>2.3587500000000001</v>
      </c>
      <c r="J137" s="3">
        <v>1</v>
      </c>
    </row>
    <row r="138" spans="1:10" ht="20.100000000000001" customHeight="1" thickBot="1">
      <c r="A138" s="29" t="s">
        <v>24</v>
      </c>
      <c r="B138" s="2" t="s">
        <v>22</v>
      </c>
      <c r="C138" s="3">
        <v>2</v>
      </c>
      <c r="D138" s="4">
        <v>74.400000000000006</v>
      </c>
      <c r="E138" s="4">
        <f t="shared" si="12"/>
        <v>85.56</v>
      </c>
      <c r="F138" s="4">
        <v>77.900000000000006</v>
      </c>
      <c r="G138" s="4">
        <f t="shared" si="13"/>
        <v>66.215000000000003</v>
      </c>
      <c r="H138" s="4">
        <v>77.900000000000006</v>
      </c>
      <c r="I138" s="4">
        <f t="shared" si="13"/>
        <v>66.215000000000003</v>
      </c>
      <c r="J138" s="3">
        <v>1</v>
      </c>
    </row>
    <row r="139" spans="1:10" ht="20.100000000000001" customHeight="1" thickBot="1">
      <c r="A139" s="29" t="s">
        <v>25</v>
      </c>
      <c r="B139" s="2" t="s">
        <v>22</v>
      </c>
      <c r="C139" s="3">
        <v>0</v>
      </c>
      <c r="D139" s="4">
        <v>0</v>
      </c>
      <c r="E139" s="4">
        <f t="shared" si="12"/>
        <v>0</v>
      </c>
      <c r="F139" s="4">
        <v>0</v>
      </c>
      <c r="G139" s="4">
        <f t="shared" si="13"/>
        <v>0</v>
      </c>
      <c r="H139" s="4">
        <v>0</v>
      </c>
      <c r="I139" s="4">
        <f t="shared" si="13"/>
        <v>0</v>
      </c>
      <c r="J139" s="3">
        <v>7</v>
      </c>
    </row>
    <row r="140" spans="1:10" ht="20.100000000000001" customHeight="1" thickBot="1">
      <c r="A140" s="29" t="s">
        <v>26</v>
      </c>
      <c r="B140" s="2" t="s">
        <v>27</v>
      </c>
      <c r="C140" s="3">
        <v>2</v>
      </c>
      <c r="D140" s="4">
        <v>0</v>
      </c>
      <c r="E140" s="4">
        <f t="shared" si="12"/>
        <v>0</v>
      </c>
      <c r="F140" s="4">
        <v>0</v>
      </c>
      <c r="G140" s="4">
        <f t="shared" si="13"/>
        <v>0</v>
      </c>
      <c r="H140" s="4">
        <v>0</v>
      </c>
      <c r="I140" s="4">
        <f t="shared" si="13"/>
        <v>0</v>
      </c>
      <c r="J140" s="3">
        <v>1</v>
      </c>
    </row>
    <row r="141" spans="1:10" ht="20.100000000000001" customHeight="1" thickBot="1">
      <c r="A141" s="29" t="s">
        <v>28</v>
      </c>
      <c r="B141" s="2" t="s">
        <v>11</v>
      </c>
      <c r="C141" s="3">
        <v>0</v>
      </c>
      <c r="D141" s="6">
        <v>4.1863999999999999</v>
      </c>
      <c r="E141" s="6">
        <f t="shared" si="12"/>
        <v>4.8143599999999998</v>
      </c>
      <c r="F141" s="6">
        <v>5.4318</v>
      </c>
      <c r="G141" s="6">
        <f t="shared" si="13"/>
        <v>4.6170299999999997</v>
      </c>
      <c r="H141" s="6">
        <v>5.4318</v>
      </c>
      <c r="I141" s="6">
        <f t="shared" si="13"/>
        <v>4.6170299999999997</v>
      </c>
      <c r="J141" s="3">
        <v>4</v>
      </c>
    </row>
    <row r="142" spans="1:10" ht="20.100000000000001" customHeight="1" thickBot="1">
      <c r="A142" s="51" t="s">
        <v>49</v>
      </c>
      <c r="B142" s="52" t="s">
        <v>11</v>
      </c>
      <c r="C142" s="53">
        <v>0</v>
      </c>
      <c r="D142" s="54">
        <v>0.39</v>
      </c>
      <c r="E142" s="54">
        <f t="shared" si="12"/>
        <v>0.44850000000000001</v>
      </c>
      <c r="F142" s="54">
        <v>0.52</v>
      </c>
      <c r="G142" s="54">
        <f t="shared" si="13"/>
        <v>0.442</v>
      </c>
      <c r="H142" s="54">
        <v>0.52</v>
      </c>
      <c r="I142" s="54">
        <f t="shared" si="13"/>
        <v>0.442</v>
      </c>
      <c r="J142" s="53">
        <v>4</v>
      </c>
    </row>
    <row r="143" spans="1:10" ht="20.100000000000001" customHeight="1" thickBot="1">
      <c r="A143" s="29" t="s">
        <v>29</v>
      </c>
      <c r="B143" s="2" t="s">
        <v>22</v>
      </c>
      <c r="C143" s="3">
        <v>6</v>
      </c>
      <c r="D143" s="4">
        <v>65.166700000000006</v>
      </c>
      <c r="E143" s="4">
        <f t="shared" si="12"/>
        <v>74.941705000000013</v>
      </c>
      <c r="F143" s="4">
        <v>82.55</v>
      </c>
      <c r="G143" s="4">
        <f t="shared" ref="G143:I154" si="15">(F143*85)/100</f>
        <v>70.167500000000004</v>
      </c>
      <c r="H143" s="4">
        <v>82.55</v>
      </c>
      <c r="I143" s="4">
        <f t="shared" si="15"/>
        <v>70.167500000000004</v>
      </c>
      <c r="J143" s="3">
        <v>1</v>
      </c>
    </row>
    <row r="144" spans="1:10" ht="20.100000000000001" customHeight="1" thickBot="1">
      <c r="A144" s="28" t="s">
        <v>30</v>
      </c>
      <c r="B144" s="2" t="s">
        <v>22</v>
      </c>
      <c r="C144" s="3">
        <v>2</v>
      </c>
      <c r="D144" s="4">
        <v>20.3</v>
      </c>
      <c r="E144" s="4">
        <f t="shared" si="12"/>
        <v>23.344999999999999</v>
      </c>
      <c r="F144" s="4">
        <v>22.6</v>
      </c>
      <c r="G144" s="4">
        <f t="shared" si="15"/>
        <v>19.21</v>
      </c>
      <c r="H144" s="4">
        <v>22.6</v>
      </c>
      <c r="I144" s="4">
        <f t="shared" si="15"/>
        <v>19.21</v>
      </c>
      <c r="J144" s="3">
        <v>1</v>
      </c>
    </row>
    <row r="145" spans="1:10" ht="20.100000000000001" customHeight="1" thickBot="1">
      <c r="A145" s="28" t="s">
        <v>31</v>
      </c>
      <c r="B145" s="2" t="s">
        <v>22</v>
      </c>
      <c r="C145" s="3">
        <v>2</v>
      </c>
      <c r="D145" s="4">
        <v>177.5</v>
      </c>
      <c r="E145" s="4">
        <f t="shared" si="12"/>
        <v>204.125</v>
      </c>
      <c r="F145" s="4">
        <v>198.5</v>
      </c>
      <c r="G145" s="4">
        <f t="shared" si="15"/>
        <v>168.72499999999999</v>
      </c>
      <c r="H145" s="4">
        <v>198.5</v>
      </c>
      <c r="I145" s="4">
        <f t="shared" si="15"/>
        <v>168.72499999999999</v>
      </c>
      <c r="J145" s="3">
        <v>1</v>
      </c>
    </row>
    <row r="146" spans="1:10" ht="20.100000000000001" customHeight="1" thickBot="1">
      <c r="A146" s="28" t="s">
        <v>32</v>
      </c>
      <c r="B146" s="2" t="s">
        <v>22</v>
      </c>
      <c r="C146" s="3">
        <v>2</v>
      </c>
      <c r="D146" s="4">
        <v>301.5</v>
      </c>
      <c r="E146" s="4">
        <f t="shared" si="12"/>
        <v>346.72500000000002</v>
      </c>
      <c r="F146" s="4">
        <v>316.5</v>
      </c>
      <c r="G146" s="4">
        <f t="shared" si="15"/>
        <v>269.02499999999998</v>
      </c>
      <c r="H146" s="4">
        <v>316.5</v>
      </c>
      <c r="I146" s="4">
        <f t="shared" si="15"/>
        <v>269.02499999999998</v>
      </c>
      <c r="J146" s="3">
        <v>1</v>
      </c>
    </row>
    <row r="147" spans="1:10" ht="20.100000000000001" customHeight="1" thickBot="1">
      <c r="A147" s="28" t="s">
        <v>33</v>
      </c>
      <c r="B147" s="2" t="s">
        <v>22</v>
      </c>
      <c r="C147" s="3">
        <v>2</v>
      </c>
      <c r="D147" s="6">
        <v>6.585</v>
      </c>
      <c r="E147" s="6">
        <f t="shared" si="12"/>
        <v>7.5727500000000001</v>
      </c>
      <c r="F147" s="6">
        <v>8.77</v>
      </c>
      <c r="G147" s="6">
        <f t="shared" si="15"/>
        <v>7.4544999999999995</v>
      </c>
      <c r="H147" s="6">
        <v>8.77</v>
      </c>
      <c r="I147" s="6">
        <f t="shared" si="15"/>
        <v>7.4544999999999995</v>
      </c>
      <c r="J147" s="3">
        <v>1</v>
      </c>
    </row>
    <row r="148" spans="1:10" ht="20.100000000000001" customHeight="1" thickBot="1">
      <c r="A148" s="28" t="s">
        <v>34</v>
      </c>
      <c r="B148" s="2" t="s">
        <v>35</v>
      </c>
      <c r="C148" s="3">
        <v>2</v>
      </c>
      <c r="D148" s="4">
        <v>28.9</v>
      </c>
      <c r="E148" s="4">
        <f t="shared" si="12"/>
        <v>33.234999999999999</v>
      </c>
      <c r="F148" s="4">
        <v>37.049900000000001</v>
      </c>
      <c r="G148" s="4">
        <f t="shared" si="15"/>
        <v>31.492415000000001</v>
      </c>
      <c r="H148" s="4">
        <v>37.049900000000001</v>
      </c>
      <c r="I148" s="4">
        <f t="shared" si="15"/>
        <v>31.492415000000001</v>
      </c>
      <c r="J148" s="3">
        <v>1</v>
      </c>
    </row>
    <row r="149" spans="1:10" ht="20.100000000000001" customHeight="1" thickBot="1">
      <c r="A149" s="28" t="s">
        <v>36</v>
      </c>
      <c r="B149" s="2" t="s">
        <v>22</v>
      </c>
      <c r="C149" s="3">
        <v>2</v>
      </c>
      <c r="D149" s="5">
        <v>7.9000000000000001E-2</v>
      </c>
      <c r="E149" s="5">
        <f t="shared" si="12"/>
        <v>9.0850000000000014E-2</v>
      </c>
      <c r="F149" s="5">
        <v>7.0000000000000007E-2</v>
      </c>
      <c r="G149" s="5">
        <f t="shared" si="15"/>
        <v>5.9500000000000004E-2</v>
      </c>
      <c r="H149" s="5">
        <v>7.0000000000000007E-2</v>
      </c>
      <c r="I149" s="5">
        <f t="shared" si="15"/>
        <v>5.9500000000000004E-2</v>
      </c>
      <c r="J149" s="3">
        <v>1</v>
      </c>
    </row>
    <row r="150" spans="1:10" ht="20.100000000000001" customHeight="1" thickBot="1">
      <c r="A150" s="28" t="s">
        <v>37</v>
      </c>
      <c r="B150" s="2" t="s">
        <v>22</v>
      </c>
      <c r="C150" s="3">
        <v>2</v>
      </c>
      <c r="D150" s="5">
        <v>0.21099999999999999</v>
      </c>
      <c r="E150" s="5">
        <f t="shared" si="12"/>
        <v>0.24265</v>
      </c>
      <c r="F150" s="5">
        <v>0.2465</v>
      </c>
      <c r="G150" s="5">
        <f t="shared" si="15"/>
        <v>0.20952500000000002</v>
      </c>
      <c r="H150" s="5">
        <v>0.2465</v>
      </c>
      <c r="I150" s="5">
        <f t="shared" si="15"/>
        <v>0.20952500000000002</v>
      </c>
      <c r="J150" s="3">
        <v>1</v>
      </c>
    </row>
    <row r="151" spans="1:10" ht="20.100000000000001" customHeight="1" thickBot="1">
      <c r="A151" s="28" t="s">
        <v>38</v>
      </c>
      <c r="B151" s="2" t="s">
        <v>22</v>
      </c>
      <c r="C151" s="3">
        <v>2</v>
      </c>
      <c r="D151" s="6">
        <v>3.38</v>
      </c>
      <c r="E151" s="6">
        <f t="shared" si="12"/>
        <v>3.887</v>
      </c>
      <c r="F151" s="6">
        <v>3.72</v>
      </c>
      <c r="G151" s="6">
        <f t="shared" si="15"/>
        <v>3.1619999999999999</v>
      </c>
      <c r="H151" s="6">
        <v>3.72</v>
      </c>
      <c r="I151" s="6">
        <f t="shared" si="15"/>
        <v>3.1619999999999999</v>
      </c>
      <c r="J151" s="3">
        <v>1</v>
      </c>
    </row>
    <row r="152" spans="1:10" ht="20.100000000000001" customHeight="1" thickBot="1">
      <c r="A152" s="28" t="s">
        <v>39</v>
      </c>
      <c r="B152" s="2" t="s">
        <v>22</v>
      </c>
      <c r="C152" s="3">
        <v>2</v>
      </c>
      <c r="D152" s="5">
        <v>0.93300000000000005</v>
      </c>
      <c r="E152" s="5">
        <f t="shared" si="12"/>
        <v>1.0729500000000001</v>
      </c>
      <c r="F152" s="5">
        <v>0.88100000000000001</v>
      </c>
      <c r="G152" s="5">
        <f t="shared" si="15"/>
        <v>0.74885000000000002</v>
      </c>
      <c r="H152" s="5">
        <v>0.88100000000000001</v>
      </c>
      <c r="I152" s="5">
        <f t="shared" si="15"/>
        <v>0.74885000000000002</v>
      </c>
      <c r="J152" s="3">
        <v>1</v>
      </c>
    </row>
    <row r="153" spans="1:10" ht="20.100000000000001" customHeight="1" thickBot="1">
      <c r="A153" s="28" t="s">
        <v>40</v>
      </c>
      <c r="B153" s="2" t="s">
        <v>22</v>
      </c>
      <c r="C153" s="3">
        <v>2</v>
      </c>
      <c r="D153" s="5">
        <v>0.3755</v>
      </c>
      <c r="E153" s="5">
        <f t="shared" si="12"/>
        <v>0.43182499999999996</v>
      </c>
      <c r="F153" s="5">
        <v>0.376</v>
      </c>
      <c r="G153" s="5">
        <f t="shared" si="15"/>
        <v>0.3196</v>
      </c>
      <c r="H153" s="5">
        <v>0.376</v>
      </c>
      <c r="I153" s="5">
        <f t="shared" si="15"/>
        <v>0.3196</v>
      </c>
      <c r="J153" s="3">
        <v>1</v>
      </c>
    </row>
    <row r="154" spans="1:10" ht="20.100000000000001" customHeight="1" thickBot="1">
      <c r="A154" s="28" t="s">
        <v>41</v>
      </c>
      <c r="B154" s="2" t="s">
        <v>35</v>
      </c>
      <c r="C154" s="3">
        <v>2</v>
      </c>
      <c r="D154" s="6">
        <v>4.9599000000000002</v>
      </c>
      <c r="E154" s="6">
        <f t="shared" si="12"/>
        <v>5.7038850000000005</v>
      </c>
      <c r="F154" s="6">
        <v>5.7450000000000001</v>
      </c>
      <c r="G154" s="6">
        <f t="shared" si="15"/>
        <v>4.8832500000000003</v>
      </c>
      <c r="H154" s="6">
        <v>5.7450000000000001</v>
      </c>
      <c r="I154" s="6">
        <f t="shared" si="15"/>
        <v>4.8832500000000003</v>
      </c>
      <c r="J154" s="3">
        <v>1</v>
      </c>
    </row>
    <row r="155" spans="1:10" ht="27.75" customHeight="1">
      <c r="A155" s="215" t="s">
        <v>225</v>
      </c>
      <c r="B155" s="215"/>
      <c r="C155" s="215"/>
      <c r="D155" s="215"/>
      <c r="E155" s="215"/>
      <c r="F155" s="215"/>
      <c r="G155" s="215"/>
      <c r="H155" s="215"/>
      <c r="I155" s="215"/>
      <c r="J155" s="215"/>
    </row>
    <row r="156" spans="1:10" ht="20.100000000000001" customHeight="1">
      <c r="A156" s="216" t="s">
        <v>224</v>
      </c>
      <c r="B156" s="216"/>
      <c r="C156" s="216"/>
      <c r="D156" s="216"/>
      <c r="E156" s="216"/>
      <c r="F156" s="216"/>
      <c r="G156" s="216"/>
      <c r="H156" s="216"/>
      <c r="I156" s="216"/>
      <c r="J156" s="216"/>
    </row>
    <row r="157" spans="1:10" ht="20.100000000000001" customHeight="1">
      <c r="J157" s="18">
        <v>26</v>
      </c>
    </row>
  </sheetData>
  <mergeCells count="68">
    <mergeCell ref="A155:J155"/>
    <mergeCell ref="A156:J156"/>
    <mergeCell ref="A116:J116"/>
    <mergeCell ref="A117:J117"/>
    <mergeCell ref="A77:J77"/>
    <mergeCell ref="A78:J78"/>
    <mergeCell ref="A120:J120"/>
    <mergeCell ref="A121:J121"/>
    <mergeCell ref="A85:A86"/>
    <mergeCell ref="B85:B86"/>
    <mergeCell ref="C85:C86"/>
    <mergeCell ref="A124:A125"/>
    <mergeCell ref="B124:B125"/>
    <mergeCell ref="C124:C125"/>
    <mergeCell ref="D124:E125"/>
    <mergeCell ref="F124:G124"/>
    <mergeCell ref="H124:I124"/>
    <mergeCell ref="F125:G125"/>
    <mergeCell ref="H125:I125"/>
    <mergeCell ref="J124:J125"/>
    <mergeCell ref="D84:G84"/>
    <mergeCell ref="H84:I84"/>
    <mergeCell ref="D85:E86"/>
    <mergeCell ref="F85:G85"/>
    <mergeCell ref="H85:I85"/>
    <mergeCell ref="H123:I123"/>
    <mergeCell ref="A122:J122"/>
    <mergeCell ref="D123:G123"/>
    <mergeCell ref="J85:J86"/>
    <mergeCell ref="F86:G86"/>
    <mergeCell ref="H86:I86"/>
    <mergeCell ref="A119:J119"/>
    <mergeCell ref="A83:J83"/>
    <mergeCell ref="A44:J44"/>
    <mergeCell ref="D45:G45"/>
    <mergeCell ref="H45:I45"/>
    <mergeCell ref="A46:A47"/>
    <mergeCell ref="B46:B47"/>
    <mergeCell ref="C46:C47"/>
    <mergeCell ref="D46:E47"/>
    <mergeCell ref="F46:G46"/>
    <mergeCell ref="H46:I46"/>
    <mergeCell ref="J46:J47"/>
    <mergeCell ref="F47:G47"/>
    <mergeCell ref="H47:I47"/>
    <mergeCell ref="A80:J80"/>
    <mergeCell ref="A81:J81"/>
    <mergeCell ref="A82:J82"/>
    <mergeCell ref="A41:J41"/>
    <mergeCell ref="A42:J42"/>
    <mergeCell ref="A43:J43"/>
    <mergeCell ref="A7:A8"/>
    <mergeCell ref="B7:B8"/>
    <mergeCell ref="C7:C8"/>
    <mergeCell ref="D7:E8"/>
    <mergeCell ref="F7:G7"/>
    <mergeCell ref="H7:I7"/>
    <mergeCell ref="J7:J8"/>
    <mergeCell ref="F8:G8"/>
    <mergeCell ref="H8:I8"/>
    <mergeCell ref="A38:J38"/>
    <mergeCell ref="A39:J39"/>
    <mergeCell ref="D6:G6"/>
    <mergeCell ref="H6:I6"/>
    <mergeCell ref="A2:J2"/>
    <mergeCell ref="A3:J3"/>
    <mergeCell ref="A4:J4"/>
    <mergeCell ref="A5:J5"/>
  </mergeCells>
  <phoneticPr fontId="11" type="noConversion"/>
  <pageMargins left="0.4" right="0.25" top="0.5" bottom="0.25" header="0.25" footer="0.5"/>
  <pageSetup scale="90" firstPageNumber="21" fitToHeight="4" orientation="portrait" useFirstPageNumber="1" r:id="rId1"/>
  <headerFooter alignWithMargins="0"/>
  <rowBreaks count="3" manualBreakCount="3">
    <brk id="40" max="9" man="1"/>
    <brk id="79" max="9" man="1"/>
    <brk id="11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K79"/>
  <sheetViews>
    <sheetView view="pageLayout" zoomScale="85" zoomScalePageLayoutView="85" workbookViewId="0">
      <selection activeCell="A2" sqref="A2:J2"/>
    </sheetView>
  </sheetViews>
  <sheetFormatPr defaultRowHeight="20.100000000000001" customHeight="1"/>
  <cols>
    <col min="1" max="1" width="24.44140625" style="18" customWidth="1"/>
    <col min="2" max="10" width="9.109375" style="18" customWidth="1"/>
  </cols>
  <sheetData>
    <row r="1" spans="1:10" ht="13.5" customHeight="1" thickBot="1"/>
    <row r="2" spans="1:10" ht="39" customHeight="1">
      <c r="A2" s="194" t="s">
        <v>171</v>
      </c>
      <c r="B2" s="195"/>
      <c r="C2" s="195"/>
      <c r="D2" s="195"/>
      <c r="E2" s="195"/>
      <c r="F2" s="195"/>
      <c r="G2" s="195"/>
      <c r="H2" s="195"/>
      <c r="I2" s="195"/>
      <c r="J2" s="196"/>
    </row>
    <row r="3" spans="1:10" ht="20.100000000000001" customHeight="1">
      <c r="A3" s="197" t="s">
        <v>83</v>
      </c>
      <c r="B3" s="198"/>
      <c r="C3" s="198"/>
      <c r="D3" s="198"/>
      <c r="E3" s="198"/>
      <c r="F3" s="198"/>
      <c r="G3" s="198"/>
      <c r="H3" s="198"/>
      <c r="I3" s="198"/>
      <c r="J3" s="199"/>
    </row>
    <row r="4" spans="1:10" ht="20.100000000000001" customHeight="1">
      <c r="A4" s="221" t="s">
        <v>84</v>
      </c>
      <c r="B4" s="222"/>
      <c r="C4" s="222"/>
      <c r="D4" s="222"/>
      <c r="E4" s="222"/>
      <c r="F4" s="222"/>
      <c r="G4" s="222"/>
      <c r="H4" s="222"/>
      <c r="I4" s="222"/>
      <c r="J4" s="223"/>
    </row>
    <row r="5" spans="1:10" ht="20.100000000000001" customHeight="1" thickBot="1">
      <c r="A5" s="200" t="s">
        <v>85</v>
      </c>
      <c r="B5" s="201"/>
      <c r="C5" s="201"/>
      <c r="D5" s="201"/>
      <c r="E5" s="201"/>
      <c r="F5" s="201"/>
      <c r="G5" s="201"/>
      <c r="H5" s="201"/>
      <c r="I5" s="201"/>
      <c r="J5" s="217"/>
    </row>
    <row r="6" spans="1:10" ht="30" customHeight="1" thickBot="1">
      <c r="A6" s="30" t="s">
        <v>0</v>
      </c>
      <c r="B6" s="31" t="s">
        <v>1</v>
      </c>
      <c r="C6" s="20" t="s">
        <v>223</v>
      </c>
      <c r="D6" s="208" t="s">
        <v>2</v>
      </c>
      <c r="E6" s="209"/>
      <c r="F6" s="209"/>
      <c r="G6" s="210"/>
      <c r="H6" s="208" t="s">
        <v>3</v>
      </c>
      <c r="I6" s="210"/>
      <c r="J6" s="22" t="s">
        <v>51</v>
      </c>
    </row>
    <row r="7" spans="1:10" ht="20.100000000000001" customHeight="1">
      <c r="A7" s="202"/>
      <c r="B7" s="213"/>
      <c r="C7" s="202"/>
      <c r="D7" s="204" t="s">
        <v>4</v>
      </c>
      <c r="E7" s="205"/>
      <c r="F7" s="204" t="s">
        <v>5</v>
      </c>
      <c r="G7" s="205"/>
      <c r="H7" s="204" t="s">
        <v>5</v>
      </c>
      <c r="I7" s="205"/>
      <c r="J7" s="218"/>
    </row>
    <row r="8" spans="1:10" ht="20.100000000000001" customHeight="1" thickBot="1">
      <c r="A8" s="203"/>
      <c r="B8" s="214"/>
      <c r="C8" s="203"/>
      <c r="D8" s="206"/>
      <c r="E8" s="207"/>
      <c r="F8" s="206" t="s">
        <v>6</v>
      </c>
      <c r="G8" s="207"/>
      <c r="H8" s="206" t="s">
        <v>6</v>
      </c>
      <c r="I8" s="207"/>
      <c r="J8" s="212"/>
    </row>
    <row r="9" spans="1:10" ht="20.100000000000001" customHeight="1" thickBot="1">
      <c r="A9" s="24"/>
      <c r="B9" s="25"/>
      <c r="C9" s="26"/>
      <c r="D9" s="26" t="s">
        <v>7</v>
      </c>
      <c r="E9" s="26" t="s">
        <v>8</v>
      </c>
      <c r="F9" s="26" t="s">
        <v>7</v>
      </c>
      <c r="G9" s="26" t="s">
        <v>9</v>
      </c>
      <c r="H9" s="26" t="s">
        <v>7</v>
      </c>
      <c r="I9" s="26" t="s">
        <v>9</v>
      </c>
      <c r="J9" s="27"/>
    </row>
    <row r="10" spans="1:10" ht="20.100000000000001" customHeight="1" thickTop="1" thickBot="1">
      <c r="A10" s="28" t="s">
        <v>10</v>
      </c>
      <c r="B10" s="2" t="s">
        <v>11</v>
      </c>
      <c r="C10" s="3">
        <v>5</v>
      </c>
      <c r="D10" s="4">
        <v>72.540000000000006</v>
      </c>
      <c r="E10" s="4">
        <f>1.15*D10</f>
        <v>83.421000000000006</v>
      </c>
      <c r="F10" s="4">
        <v>64.650000000000006</v>
      </c>
      <c r="G10" s="4">
        <v>54.95</v>
      </c>
      <c r="H10" s="4">
        <v>64.650000000000006</v>
      </c>
      <c r="I10" s="4">
        <v>54.95</v>
      </c>
      <c r="J10" s="3">
        <v>1</v>
      </c>
    </row>
    <row r="11" spans="1:10" ht="20.100000000000001" customHeight="1" thickBot="1">
      <c r="A11" s="29" t="s">
        <v>12</v>
      </c>
      <c r="B11" s="2" t="s">
        <v>13</v>
      </c>
      <c r="C11" s="3">
        <v>0</v>
      </c>
      <c r="D11" s="4">
        <v>139.9</v>
      </c>
      <c r="E11" s="4">
        <v>160.88999999999999</v>
      </c>
      <c r="F11" s="4">
        <v>176.47</v>
      </c>
      <c r="G11" s="4">
        <v>150</v>
      </c>
      <c r="H11" s="4">
        <v>176.47</v>
      </c>
      <c r="I11" s="4">
        <v>150</v>
      </c>
      <c r="J11" s="3">
        <v>4</v>
      </c>
    </row>
    <row r="12" spans="1:10" ht="20.100000000000001" customHeight="1" thickBot="1">
      <c r="A12" s="29" t="s">
        <v>14</v>
      </c>
      <c r="B12" s="2" t="s">
        <v>13</v>
      </c>
      <c r="C12" s="3">
        <v>0</v>
      </c>
      <c r="D12" s="4">
        <f t="shared" ref="D12:I12" si="0">D14*9</f>
        <v>49.589999999999996</v>
      </c>
      <c r="E12" s="4">
        <f t="shared" si="0"/>
        <v>57.06</v>
      </c>
      <c r="F12" s="4">
        <f t="shared" si="0"/>
        <v>62.46</v>
      </c>
      <c r="G12" s="4">
        <f t="shared" si="0"/>
        <v>53.1</v>
      </c>
      <c r="H12" s="4">
        <f t="shared" si="0"/>
        <v>62.46</v>
      </c>
      <c r="I12" s="4">
        <f t="shared" si="0"/>
        <v>53.1</v>
      </c>
      <c r="J12" s="3">
        <v>4</v>
      </c>
    </row>
    <row r="13" spans="1:10" ht="20.100000000000001" customHeight="1" thickBot="1">
      <c r="A13" s="29" t="s">
        <v>15</v>
      </c>
      <c r="B13" s="2" t="s">
        <v>11</v>
      </c>
      <c r="C13" s="3">
        <v>5</v>
      </c>
      <c r="D13" s="4">
        <v>21.13</v>
      </c>
      <c r="E13" s="4">
        <v>24.3</v>
      </c>
      <c r="F13" s="4">
        <v>26.67</v>
      </c>
      <c r="G13" s="4">
        <v>22.67</v>
      </c>
      <c r="H13" s="4">
        <v>26.67</v>
      </c>
      <c r="I13" s="4">
        <v>22.67</v>
      </c>
      <c r="J13" s="3">
        <v>1</v>
      </c>
    </row>
    <row r="14" spans="1:10" ht="20.100000000000001" customHeight="1" thickBot="1">
      <c r="A14" s="29" t="s">
        <v>16</v>
      </c>
      <c r="B14" s="2" t="s">
        <v>11</v>
      </c>
      <c r="C14" s="3">
        <v>5</v>
      </c>
      <c r="D14" s="4">
        <v>5.51</v>
      </c>
      <c r="E14" s="4">
        <v>6.34</v>
      </c>
      <c r="F14" s="4">
        <v>6.94</v>
      </c>
      <c r="G14" s="4">
        <v>5.9</v>
      </c>
      <c r="H14" s="4">
        <v>6.94</v>
      </c>
      <c r="I14" s="4">
        <v>5.9</v>
      </c>
      <c r="J14" s="3">
        <v>1</v>
      </c>
    </row>
    <row r="15" spans="1:10" ht="20.100000000000001" customHeight="1" thickBot="1">
      <c r="A15" s="29" t="s">
        <v>17</v>
      </c>
      <c r="B15" s="2" t="s">
        <v>11</v>
      </c>
      <c r="C15" s="3">
        <v>5</v>
      </c>
      <c r="D15" s="2">
        <v>0.88</v>
      </c>
      <c r="E15" s="2">
        <v>1.01</v>
      </c>
      <c r="F15" s="2">
        <v>1.07</v>
      </c>
      <c r="G15" s="2">
        <v>0.91</v>
      </c>
      <c r="H15" s="2">
        <v>1.07</v>
      </c>
      <c r="I15" s="2">
        <v>0.91</v>
      </c>
      <c r="J15" s="3">
        <v>1</v>
      </c>
    </row>
    <row r="16" spans="1:10" ht="20.100000000000001" customHeight="1" thickBot="1">
      <c r="A16" s="29" t="s">
        <v>18</v>
      </c>
      <c r="B16" s="2" t="s">
        <v>11</v>
      </c>
      <c r="C16" s="3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3">
        <v>7</v>
      </c>
    </row>
    <row r="17" spans="1:10" ht="20.100000000000001" customHeight="1" thickBot="1">
      <c r="A17" s="29" t="s">
        <v>19</v>
      </c>
      <c r="B17" s="2" t="s">
        <v>11</v>
      </c>
      <c r="C17" s="3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3">
        <v>7</v>
      </c>
    </row>
    <row r="18" spans="1:10" ht="20.100000000000001" customHeight="1" thickBot="1">
      <c r="A18" s="29" t="s">
        <v>20</v>
      </c>
      <c r="B18" s="2" t="s">
        <v>11</v>
      </c>
      <c r="C18" s="3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3">
        <v>7</v>
      </c>
    </row>
    <row r="19" spans="1:10" ht="20.100000000000001" customHeight="1" thickBot="1">
      <c r="A19" s="29" t="s">
        <v>21</v>
      </c>
      <c r="B19" s="2" t="s">
        <v>22</v>
      </c>
      <c r="C19" s="3">
        <v>1</v>
      </c>
      <c r="D19" s="6">
        <v>4.47</v>
      </c>
      <c r="E19" s="6">
        <v>5.14</v>
      </c>
      <c r="F19" s="6">
        <v>5.04</v>
      </c>
      <c r="G19" s="6">
        <v>4.28</v>
      </c>
      <c r="H19" s="6">
        <v>5.04</v>
      </c>
      <c r="I19" s="6">
        <v>4.28</v>
      </c>
      <c r="J19" s="3">
        <v>1</v>
      </c>
    </row>
    <row r="20" spans="1:10" ht="20.100000000000001" customHeight="1" thickBot="1">
      <c r="A20" s="29" t="s">
        <v>23</v>
      </c>
      <c r="B20" s="2" t="s">
        <v>22</v>
      </c>
      <c r="C20" s="3">
        <v>1</v>
      </c>
      <c r="D20" s="6">
        <v>2.64</v>
      </c>
      <c r="E20" s="6">
        <v>3.04</v>
      </c>
      <c r="F20" s="6">
        <v>3.23</v>
      </c>
      <c r="G20" s="6">
        <v>2.75</v>
      </c>
      <c r="H20" s="6">
        <v>3.23</v>
      </c>
      <c r="I20" s="6">
        <v>2.75</v>
      </c>
      <c r="J20" s="3">
        <v>1</v>
      </c>
    </row>
    <row r="21" spans="1:10" ht="20.100000000000001" customHeight="1" thickBot="1">
      <c r="A21" s="29" t="s">
        <v>24</v>
      </c>
      <c r="B21" s="2" t="s">
        <v>22</v>
      </c>
      <c r="C21" s="3">
        <v>1</v>
      </c>
      <c r="D21" s="4">
        <v>57.6</v>
      </c>
      <c r="E21" s="4">
        <v>66.239999999999995</v>
      </c>
      <c r="F21" s="4">
        <v>62.2</v>
      </c>
      <c r="G21" s="4">
        <v>52.87</v>
      </c>
      <c r="H21" s="4">
        <v>62.2</v>
      </c>
      <c r="I21" s="4">
        <v>52.87</v>
      </c>
      <c r="J21" s="3">
        <v>1</v>
      </c>
    </row>
    <row r="22" spans="1:10" ht="20.100000000000001" customHeight="1" thickBot="1">
      <c r="A22" s="29" t="s">
        <v>25</v>
      </c>
      <c r="B22" s="2" t="s">
        <v>22</v>
      </c>
      <c r="C22" s="3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3">
        <v>7</v>
      </c>
    </row>
    <row r="23" spans="1:10" ht="20.100000000000001" customHeight="1" thickBot="1">
      <c r="A23" s="29" t="s">
        <v>26</v>
      </c>
      <c r="B23" s="2" t="s">
        <v>27</v>
      </c>
      <c r="C23" s="3">
        <v>1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3">
        <v>1</v>
      </c>
    </row>
    <row r="24" spans="1:10" ht="20.100000000000001" customHeight="1" thickBot="1">
      <c r="A24" s="29" t="s">
        <v>28</v>
      </c>
      <c r="B24" s="2" t="s">
        <v>11</v>
      </c>
      <c r="C24" s="3">
        <v>0</v>
      </c>
      <c r="D24" s="6">
        <v>1.79</v>
      </c>
      <c r="E24" s="6">
        <v>2.06</v>
      </c>
      <c r="F24" s="6">
        <v>2.2400000000000002</v>
      </c>
      <c r="G24" s="6">
        <v>1.9</v>
      </c>
      <c r="H24" s="6">
        <v>2.2400000000000002</v>
      </c>
      <c r="I24" s="6">
        <v>1.9</v>
      </c>
      <c r="J24" s="3">
        <v>4</v>
      </c>
    </row>
    <row r="25" spans="1:10" ht="20.100000000000001" customHeight="1" thickBot="1">
      <c r="A25" s="51" t="s">
        <v>49</v>
      </c>
      <c r="B25" s="52" t="s">
        <v>11</v>
      </c>
      <c r="C25" s="53">
        <v>0</v>
      </c>
      <c r="D25" s="54">
        <v>0.188</v>
      </c>
      <c r="E25" s="54">
        <v>0.22</v>
      </c>
      <c r="F25" s="54">
        <v>0.24</v>
      </c>
      <c r="G25" s="54">
        <v>0.21</v>
      </c>
      <c r="H25" s="54">
        <v>0.24</v>
      </c>
      <c r="I25" s="54">
        <v>0.21</v>
      </c>
      <c r="J25" s="53">
        <v>4</v>
      </c>
    </row>
    <row r="26" spans="1:10" ht="20.100000000000001" customHeight="1" thickBot="1">
      <c r="A26" s="29" t="s">
        <v>29</v>
      </c>
      <c r="B26" s="2" t="s">
        <v>22</v>
      </c>
      <c r="C26" s="3">
        <v>4</v>
      </c>
      <c r="D26" s="4">
        <v>57.98</v>
      </c>
      <c r="E26" s="4">
        <v>66.680000000000007</v>
      </c>
      <c r="F26" s="4">
        <v>77.400000000000006</v>
      </c>
      <c r="G26" s="4">
        <v>65.790000000000006</v>
      </c>
      <c r="H26" s="4">
        <v>77.400000000000006</v>
      </c>
      <c r="I26" s="4">
        <v>65.790000000000006</v>
      </c>
      <c r="J26" s="3">
        <v>1</v>
      </c>
    </row>
    <row r="27" spans="1:10" ht="20.100000000000001" customHeight="1" thickBot="1">
      <c r="A27" s="28" t="s">
        <v>30</v>
      </c>
      <c r="B27" s="2" t="s">
        <v>22</v>
      </c>
      <c r="C27" s="3">
        <v>1</v>
      </c>
      <c r="D27" s="4">
        <v>25.3</v>
      </c>
      <c r="E27" s="4">
        <v>29.1</v>
      </c>
      <c r="F27" s="4">
        <v>27.8</v>
      </c>
      <c r="G27" s="4">
        <v>23.63</v>
      </c>
      <c r="H27" s="4">
        <v>27.8</v>
      </c>
      <c r="I27" s="4">
        <v>23.63</v>
      </c>
      <c r="J27" s="3">
        <v>1</v>
      </c>
    </row>
    <row r="28" spans="1:10" ht="20.100000000000001" customHeight="1" thickBot="1">
      <c r="A28" s="28" t="s">
        <v>31</v>
      </c>
      <c r="B28" s="2" t="s">
        <v>22</v>
      </c>
      <c r="C28" s="3">
        <v>1</v>
      </c>
      <c r="D28" s="4">
        <v>221</v>
      </c>
      <c r="E28" s="4">
        <v>254.15</v>
      </c>
      <c r="F28" s="4">
        <v>249</v>
      </c>
      <c r="G28" s="4">
        <v>211.65</v>
      </c>
      <c r="H28" s="4">
        <v>249</v>
      </c>
      <c r="I28" s="4">
        <v>211.65</v>
      </c>
      <c r="J28" s="3">
        <v>1</v>
      </c>
    </row>
    <row r="29" spans="1:10" ht="20.100000000000001" customHeight="1" thickBot="1">
      <c r="A29" s="28" t="s">
        <v>32</v>
      </c>
      <c r="B29" s="2" t="s">
        <v>22</v>
      </c>
      <c r="C29" s="3">
        <v>1</v>
      </c>
      <c r="D29" s="4">
        <v>370</v>
      </c>
      <c r="E29" s="4">
        <v>425.5</v>
      </c>
      <c r="F29" s="4">
        <v>401</v>
      </c>
      <c r="G29" s="4">
        <v>340.85</v>
      </c>
      <c r="H29" s="4">
        <v>401</v>
      </c>
      <c r="I29" s="4">
        <v>340.85</v>
      </c>
      <c r="J29" s="3">
        <v>1</v>
      </c>
    </row>
    <row r="30" spans="1:10" ht="20.100000000000001" customHeight="1" thickBot="1">
      <c r="A30" s="28" t="s">
        <v>33</v>
      </c>
      <c r="B30" s="2" t="s">
        <v>22</v>
      </c>
      <c r="C30" s="3">
        <v>1</v>
      </c>
      <c r="D30" s="6">
        <v>5.99</v>
      </c>
      <c r="E30" s="6">
        <v>6.89</v>
      </c>
      <c r="F30" s="6">
        <v>7.58</v>
      </c>
      <c r="G30" s="6">
        <v>6.44</v>
      </c>
      <c r="H30" s="6">
        <v>7.58</v>
      </c>
      <c r="I30" s="6">
        <v>6.44</v>
      </c>
      <c r="J30" s="3">
        <v>1</v>
      </c>
    </row>
    <row r="31" spans="1:10" ht="20.100000000000001" customHeight="1" thickBot="1">
      <c r="A31" s="28" t="s">
        <v>34</v>
      </c>
      <c r="B31" s="2" t="s">
        <v>35</v>
      </c>
      <c r="C31" s="3">
        <v>1</v>
      </c>
      <c r="D31" s="4">
        <v>32</v>
      </c>
      <c r="E31" s="4">
        <v>36.799999999999997</v>
      </c>
      <c r="F31" s="4">
        <v>44.3</v>
      </c>
      <c r="G31" s="4">
        <v>37.659999999999997</v>
      </c>
      <c r="H31" s="4">
        <v>44.3</v>
      </c>
      <c r="I31" s="4">
        <v>37.659999999999997</v>
      </c>
      <c r="J31" s="3">
        <v>1</v>
      </c>
    </row>
    <row r="32" spans="1:10" ht="20.100000000000001" customHeight="1" thickBot="1">
      <c r="A32" s="28" t="s">
        <v>36</v>
      </c>
      <c r="B32" s="2" t="s">
        <v>22</v>
      </c>
      <c r="C32" s="3">
        <v>1</v>
      </c>
      <c r="D32" s="5">
        <v>0.09</v>
      </c>
      <c r="E32" s="5">
        <v>0.1</v>
      </c>
      <c r="F32" s="5">
        <v>0.09</v>
      </c>
      <c r="G32" s="5">
        <v>0.08</v>
      </c>
      <c r="H32" s="5">
        <v>0.09</v>
      </c>
      <c r="I32" s="5">
        <v>0.08</v>
      </c>
      <c r="J32" s="3">
        <v>1</v>
      </c>
    </row>
    <row r="33" spans="1:11" ht="20.100000000000001" customHeight="1" thickBot="1">
      <c r="A33" s="28" t="s">
        <v>37</v>
      </c>
      <c r="B33" s="2" t="s">
        <v>22</v>
      </c>
      <c r="C33" s="3">
        <v>1</v>
      </c>
      <c r="D33" s="5">
        <v>0.25</v>
      </c>
      <c r="E33" s="5">
        <v>0.28999999999999998</v>
      </c>
      <c r="F33" s="5">
        <v>0.34</v>
      </c>
      <c r="G33" s="5">
        <v>0.28999999999999998</v>
      </c>
      <c r="H33" s="5">
        <v>0.34</v>
      </c>
      <c r="I33" s="5">
        <v>0.28999999999999998</v>
      </c>
      <c r="J33" s="3">
        <v>1</v>
      </c>
    </row>
    <row r="34" spans="1:11" ht="20.100000000000001" customHeight="1" thickBot="1">
      <c r="A34" s="28" t="s">
        <v>38</v>
      </c>
      <c r="B34" s="2" t="s">
        <v>22</v>
      </c>
      <c r="C34" s="3">
        <v>1</v>
      </c>
      <c r="D34" s="6">
        <v>5.32</v>
      </c>
      <c r="E34" s="6">
        <v>6.12</v>
      </c>
      <c r="F34" s="6">
        <v>5.49</v>
      </c>
      <c r="G34" s="6">
        <v>4.67</v>
      </c>
      <c r="H34" s="6">
        <v>5.49</v>
      </c>
      <c r="I34" s="6">
        <v>4.67</v>
      </c>
      <c r="J34" s="3">
        <v>1</v>
      </c>
    </row>
    <row r="35" spans="1:11" ht="20.100000000000001" customHeight="1" thickBot="1">
      <c r="A35" s="28" t="s">
        <v>39</v>
      </c>
      <c r="B35" s="2" t="s">
        <v>22</v>
      </c>
      <c r="C35" s="3">
        <v>1</v>
      </c>
      <c r="D35" s="2">
        <v>0.86</v>
      </c>
      <c r="E35" s="2">
        <v>0.99</v>
      </c>
      <c r="F35" s="2">
        <v>0.95</v>
      </c>
      <c r="G35" s="2">
        <v>0.81</v>
      </c>
      <c r="H35" s="2">
        <v>0.95</v>
      </c>
      <c r="I35" s="2">
        <v>0.81</v>
      </c>
      <c r="J35" s="3">
        <v>1</v>
      </c>
    </row>
    <row r="36" spans="1:11" ht="20.100000000000001" customHeight="1" thickBot="1">
      <c r="A36" s="28" t="s">
        <v>40</v>
      </c>
      <c r="B36" s="2" t="s">
        <v>22</v>
      </c>
      <c r="C36" s="3">
        <v>1</v>
      </c>
      <c r="D36" s="2">
        <v>0.62</v>
      </c>
      <c r="E36" s="2">
        <v>0.71</v>
      </c>
      <c r="F36" s="2">
        <v>0.59</v>
      </c>
      <c r="G36" s="2">
        <v>0.5</v>
      </c>
      <c r="H36" s="2">
        <v>0.59</v>
      </c>
      <c r="I36" s="2">
        <v>0.5</v>
      </c>
      <c r="J36" s="3">
        <v>1</v>
      </c>
    </row>
    <row r="37" spans="1:11" ht="20.100000000000001" customHeight="1" thickBot="1">
      <c r="A37" s="28" t="s">
        <v>41</v>
      </c>
      <c r="B37" s="2" t="s">
        <v>35</v>
      </c>
      <c r="C37" s="3">
        <v>1</v>
      </c>
      <c r="D37" s="6">
        <v>4.68</v>
      </c>
      <c r="E37" s="6">
        <v>5.38</v>
      </c>
      <c r="F37" s="6">
        <v>5.71</v>
      </c>
      <c r="G37" s="6">
        <v>4.8499999999999996</v>
      </c>
      <c r="H37" s="6">
        <v>5.71</v>
      </c>
      <c r="I37" s="6">
        <v>4.8499999999999996</v>
      </c>
      <c r="J37" s="3">
        <v>1</v>
      </c>
      <c r="K37" s="1"/>
    </row>
    <row r="38" spans="1:11" ht="30.75" customHeight="1">
      <c r="A38" s="242" t="s">
        <v>225</v>
      </c>
      <c r="B38" s="242"/>
      <c r="C38" s="242"/>
      <c r="D38" s="242"/>
      <c r="E38" s="242"/>
      <c r="F38" s="242"/>
      <c r="G38" s="242"/>
      <c r="H38" s="242"/>
      <c r="I38" s="242"/>
      <c r="J38" s="242"/>
      <c r="K38" s="1"/>
    </row>
    <row r="39" spans="1:11" ht="13.5" customHeight="1">
      <c r="A39" s="216" t="s">
        <v>224</v>
      </c>
      <c r="B39" s="216"/>
      <c r="C39" s="216"/>
      <c r="D39" s="216"/>
      <c r="E39" s="216"/>
      <c r="F39" s="216"/>
      <c r="G39" s="216"/>
      <c r="H39" s="216"/>
      <c r="I39" s="216"/>
      <c r="J39" s="216"/>
      <c r="K39" s="1"/>
    </row>
    <row r="40" spans="1:11" ht="13.5" customHeight="1" thickBot="1">
      <c r="A40" s="55"/>
      <c r="B40" s="32"/>
      <c r="C40" s="33"/>
      <c r="D40" s="33"/>
      <c r="E40" s="33"/>
      <c r="F40" s="33"/>
      <c r="G40" s="33"/>
      <c r="H40" s="33"/>
      <c r="I40" s="33"/>
      <c r="J40" s="33">
        <v>27</v>
      </c>
      <c r="K40" s="1"/>
    </row>
    <row r="41" spans="1:11" ht="37.5" customHeight="1">
      <c r="A41" s="194" t="s">
        <v>172</v>
      </c>
      <c r="B41" s="195"/>
      <c r="C41" s="195"/>
      <c r="D41" s="195"/>
      <c r="E41" s="195"/>
      <c r="F41" s="195"/>
      <c r="G41" s="195"/>
      <c r="H41" s="195"/>
      <c r="I41" s="195"/>
      <c r="J41" s="196"/>
    </row>
    <row r="42" spans="1:11" ht="20.100000000000001" customHeight="1">
      <c r="A42" s="197" t="s">
        <v>86</v>
      </c>
      <c r="B42" s="198"/>
      <c r="C42" s="198"/>
      <c r="D42" s="198"/>
      <c r="E42" s="198"/>
      <c r="F42" s="198"/>
      <c r="G42" s="198"/>
      <c r="H42" s="198"/>
      <c r="I42" s="198"/>
      <c r="J42" s="199"/>
    </row>
    <row r="43" spans="1:11" ht="20.100000000000001" customHeight="1">
      <c r="A43" s="197" t="s">
        <v>87</v>
      </c>
      <c r="B43" s="198"/>
      <c r="C43" s="198"/>
      <c r="D43" s="198"/>
      <c r="E43" s="198"/>
      <c r="F43" s="198"/>
      <c r="G43" s="198"/>
      <c r="H43" s="198"/>
      <c r="I43" s="198"/>
      <c r="J43" s="199"/>
    </row>
    <row r="44" spans="1:11" ht="23.25" customHeight="1" thickBot="1">
      <c r="A44" s="200" t="s">
        <v>88</v>
      </c>
      <c r="B44" s="201"/>
      <c r="C44" s="201"/>
      <c r="D44" s="201"/>
      <c r="E44" s="201"/>
      <c r="F44" s="201"/>
      <c r="G44" s="201"/>
      <c r="H44" s="201"/>
      <c r="I44" s="201"/>
      <c r="J44" s="217"/>
    </row>
    <row r="45" spans="1:11" ht="30" customHeight="1" thickBot="1">
      <c r="A45" s="30" t="s">
        <v>0</v>
      </c>
      <c r="B45" s="31" t="s">
        <v>1</v>
      </c>
      <c r="C45" s="20" t="s">
        <v>223</v>
      </c>
      <c r="D45" s="208" t="s">
        <v>2</v>
      </c>
      <c r="E45" s="209"/>
      <c r="F45" s="209"/>
      <c r="G45" s="210"/>
      <c r="H45" s="208" t="s">
        <v>3</v>
      </c>
      <c r="I45" s="210"/>
      <c r="J45" s="22" t="s">
        <v>51</v>
      </c>
    </row>
    <row r="46" spans="1:11" ht="20.100000000000001" customHeight="1">
      <c r="A46" s="202"/>
      <c r="B46" s="213"/>
      <c r="C46" s="202"/>
      <c r="D46" s="204" t="s">
        <v>4</v>
      </c>
      <c r="E46" s="205"/>
      <c r="F46" s="204" t="s">
        <v>5</v>
      </c>
      <c r="G46" s="205"/>
      <c r="H46" s="204" t="s">
        <v>5</v>
      </c>
      <c r="I46" s="205"/>
      <c r="J46" s="218"/>
    </row>
    <row r="47" spans="1:11" ht="20.100000000000001" customHeight="1" thickBot="1">
      <c r="A47" s="203"/>
      <c r="B47" s="214"/>
      <c r="C47" s="203"/>
      <c r="D47" s="206"/>
      <c r="E47" s="207"/>
      <c r="F47" s="206" t="s">
        <v>6</v>
      </c>
      <c r="G47" s="207"/>
      <c r="H47" s="206" t="s">
        <v>6</v>
      </c>
      <c r="I47" s="207"/>
      <c r="J47" s="212"/>
    </row>
    <row r="48" spans="1:11" ht="20.100000000000001" customHeight="1" thickBot="1">
      <c r="A48" s="24"/>
      <c r="B48" s="25"/>
      <c r="C48" s="26"/>
      <c r="D48" s="26" t="s">
        <v>7</v>
      </c>
      <c r="E48" s="26" t="s">
        <v>8</v>
      </c>
      <c r="F48" s="26" t="s">
        <v>7</v>
      </c>
      <c r="G48" s="26" t="s">
        <v>9</v>
      </c>
      <c r="H48" s="26" t="s">
        <v>7</v>
      </c>
      <c r="I48" s="26" t="s">
        <v>9</v>
      </c>
      <c r="J48" s="27"/>
    </row>
    <row r="49" spans="1:10" ht="20.100000000000001" customHeight="1" thickTop="1" thickBot="1">
      <c r="A49" s="28" t="s">
        <v>10</v>
      </c>
      <c r="B49" s="2" t="s">
        <v>11</v>
      </c>
      <c r="C49" s="3">
        <v>5</v>
      </c>
      <c r="D49" s="4">
        <v>72.489999999999995</v>
      </c>
      <c r="E49" s="4">
        <v>83.36</v>
      </c>
      <c r="F49" s="4">
        <v>65.02</v>
      </c>
      <c r="G49" s="4">
        <v>55.27</v>
      </c>
      <c r="H49" s="4">
        <v>65.02</v>
      </c>
      <c r="I49" s="4">
        <v>55.27</v>
      </c>
      <c r="J49" s="3">
        <v>1</v>
      </c>
    </row>
    <row r="50" spans="1:10" ht="20.100000000000001" customHeight="1" thickBot="1">
      <c r="A50" s="29" t="s">
        <v>12</v>
      </c>
      <c r="B50" s="2" t="s">
        <v>13</v>
      </c>
      <c r="C50" s="3">
        <v>0</v>
      </c>
      <c r="D50" s="4">
        <v>142.6</v>
      </c>
      <c r="E50" s="4">
        <v>163.99</v>
      </c>
      <c r="F50" s="4">
        <v>184.44</v>
      </c>
      <c r="G50" s="4">
        <v>156.77000000000001</v>
      </c>
      <c r="H50" s="4">
        <v>184.44</v>
      </c>
      <c r="I50" s="4">
        <v>156.77000000000001</v>
      </c>
      <c r="J50" s="3">
        <v>4</v>
      </c>
    </row>
    <row r="51" spans="1:10" ht="20.100000000000001" customHeight="1" thickBot="1">
      <c r="A51" s="29" t="s">
        <v>14</v>
      </c>
      <c r="B51" s="2" t="s">
        <v>13</v>
      </c>
      <c r="C51" s="3">
        <v>0</v>
      </c>
      <c r="D51" s="4">
        <f t="shared" ref="D51:I51" si="1">D53*9</f>
        <v>55.08</v>
      </c>
      <c r="E51" s="4">
        <f t="shared" si="1"/>
        <v>63.36</v>
      </c>
      <c r="F51" s="4">
        <f t="shared" si="1"/>
        <v>72.989999999999995</v>
      </c>
      <c r="G51" s="4">
        <f t="shared" si="1"/>
        <v>62.01</v>
      </c>
      <c r="H51" s="4">
        <f t="shared" si="1"/>
        <v>72.989999999999995</v>
      </c>
      <c r="I51" s="4">
        <f t="shared" si="1"/>
        <v>62.01</v>
      </c>
      <c r="J51" s="3">
        <v>4</v>
      </c>
    </row>
    <row r="52" spans="1:10" ht="20.100000000000001" customHeight="1" thickBot="1">
      <c r="A52" s="29" t="s">
        <v>15</v>
      </c>
      <c r="B52" s="2" t="s">
        <v>11</v>
      </c>
      <c r="C52" s="3">
        <v>5</v>
      </c>
      <c r="D52" s="4">
        <v>20.39</v>
      </c>
      <c r="E52" s="4">
        <v>23.45</v>
      </c>
      <c r="F52" s="4">
        <v>26.07</v>
      </c>
      <c r="G52" s="4">
        <v>22.16</v>
      </c>
      <c r="H52" s="4">
        <v>26.07</v>
      </c>
      <c r="I52" s="4">
        <v>22.16</v>
      </c>
      <c r="J52" s="3">
        <v>1</v>
      </c>
    </row>
    <row r="53" spans="1:10" ht="20.100000000000001" customHeight="1" thickBot="1">
      <c r="A53" s="29" t="s">
        <v>16</v>
      </c>
      <c r="B53" s="2" t="s">
        <v>11</v>
      </c>
      <c r="C53" s="3">
        <v>5</v>
      </c>
      <c r="D53" s="4">
        <v>6.12</v>
      </c>
      <c r="E53" s="4">
        <v>7.04</v>
      </c>
      <c r="F53" s="4">
        <v>8.11</v>
      </c>
      <c r="G53" s="4">
        <v>6.89</v>
      </c>
      <c r="H53" s="4">
        <v>8.11</v>
      </c>
      <c r="I53" s="4">
        <v>6.89</v>
      </c>
      <c r="J53" s="3">
        <v>1</v>
      </c>
    </row>
    <row r="54" spans="1:10" ht="20.100000000000001" customHeight="1" thickBot="1">
      <c r="A54" s="29" t="s">
        <v>17</v>
      </c>
      <c r="B54" s="2" t="s">
        <v>11</v>
      </c>
      <c r="C54" s="3">
        <v>5</v>
      </c>
      <c r="D54" s="2">
        <v>0.91</v>
      </c>
      <c r="E54" s="2">
        <v>1.05</v>
      </c>
      <c r="F54" s="2">
        <v>1.03</v>
      </c>
      <c r="G54" s="2">
        <v>0.88</v>
      </c>
      <c r="H54" s="2">
        <v>1.03</v>
      </c>
      <c r="I54" s="2">
        <v>0.88</v>
      </c>
      <c r="J54" s="3">
        <v>1</v>
      </c>
    </row>
    <row r="55" spans="1:10" ht="20.100000000000001" customHeight="1" thickBot="1">
      <c r="A55" s="29" t="s">
        <v>18</v>
      </c>
      <c r="B55" s="2" t="s">
        <v>11</v>
      </c>
      <c r="C55" s="3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3">
        <v>7</v>
      </c>
    </row>
    <row r="56" spans="1:10" ht="20.100000000000001" customHeight="1" thickBot="1">
      <c r="A56" s="29" t="s">
        <v>19</v>
      </c>
      <c r="B56" s="2" t="s">
        <v>11</v>
      </c>
      <c r="C56" s="3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3">
        <v>7</v>
      </c>
    </row>
    <row r="57" spans="1:10" ht="20.100000000000001" customHeight="1" thickBot="1">
      <c r="A57" s="29" t="s">
        <v>20</v>
      </c>
      <c r="B57" s="2" t="s">
        <v>11</v>
      </c>
      <c r="C57" s="3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3">
        <v>7</v>
      </c>
    </row>
    <row r="58" spans="1:10" ht="20.100000000000001" customHeight="1" thickBot="1">
      <c r="A58" s="29" t="s">
        <v>21</v>
      </c>
      <c r="B58" s="2" t="s">
        <v>22</v>
      </c>
      <c r="C58" s="3">
        <v>1</v>
      </c>
      <c r="D58" s="6">
        <v>4.4800000000000004</v>
      </c>
      <c r="E58" s="6">
        <v>5.15</v>
      </c>
      <c r="F58" s="6">
        <v>4.8099999999999996</v>
      </c>
      <c r="G58" s="6">
        <v>4.09</v>
      </c>
      <c r="H58" s="6">
        <v>4.8099999999999996</v>
      </c>
      <c r="I58" s="6">
        <v>4.09</v>
      </c>
      <c r="J58" s="3">
        <v>1</v>
      </c>
    </row>
    <row r="59" spans="1:10" ht="20.100000000000001" customHeight="1" thickBot="1">
      <c r="A59" s="29" t="s">
        <v>23</v>
      </c>
      <c r="B59" s="2" t="s">
        <v>22</v>
      </c>
      <c r="C59" s="3">
        <v>1</v>
      </c>
      <c r="D59" s="6">
        <v>2.14</v>
      </c>
      <c r="E59" s="6">
        <v>2.46</v>
      </c>
      <c r="F59" s="6">
        <v>2.57</v>
      </c>
      <c r="G59" s="6">
        <v>2.1800000000000002</v>
      </c>
      <c r="H59" s="6">
        <v>2.57</v>
      </c>
      <c r="I59" s="6">
        <v>2.1800000000000002</v>
      </c>
      <c r="J59" s="3">
        <v>1</v>
      </c>
    </row>
    <row r="60" spans="1:10" ht="20.100000000000001" customHeight="1" thickBot="1">
      <c r="A60" s="29" t="s">
        <v>24</v>
      </c>
      <c r="B60" s="2" t="s">
        <v>22</v>
      </c>
      <c r="C60" s="3">
        <v>1</v>
      </c>
      <c r="D60" s="4">
        <v>60.8</v>
      </c>
      <c r="E60" s="4">
        <v>69.92</v>
      </c>
      <c r="F60" s="4">
        <v>59.4</v>
      </c>
      <c r="G60" s="4">
        <v>50.49</v>
      </c>
      <c r="H60" s="4">
        <v>59.4</v>
      </c>
      <c r="I60" s="4">
        <v>50.49</v>
      </c>
      <c r="J60" s="3">
        <v>1</v>
      </c>
    </row>
    <row r="61" spans="1:10" ht="20.100000000000001" customHeight="1" thickBot="1">
      <c r="A61" s="29" t="s">
        <v>25</v>
      </c>
      <c r="B61" s="2" t="s">
        <v>22</v>
      </c>
      <c r="C61" s="3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3">
        <v>7</v>
      </c>
    </row>
    <row r="62" spans="1:10" ht="20.100000000000001" customHeight="1" thickBot="1">
      <c r="A62" s="29" t="s">
        <v>26</v>
      </c>
      <c r="B62" s="2" t="s">
        <v>27</v>
      </c>
      <c r="C62" s="3">
        <v>1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3">
        <v>1</v>
      </c>
    </row>
    <row r="63" spans="1:10" ht="20.100000000000001" customHeight="1" thickBot="1">
      <c r="A63" s="29" t="s">
        <v>28</v>
      </c>
      <c r="B63" s="2" t="s">
        <v>11</v>
      </c>
      <c r="C63" s="3">
        <v>0</v>
      </c>
      <c r="D63" s="6">
        <v>2.08</v>
      </c>
      <c r="E63" s="6">
        <v>2.39</v>
      </c>
      <c r="F63" s="6">
        <v>3.0306999999999999</v>
      </c>
      <c r="G63" s="6">
        <v>2.58</v>
      </c>
      <c r="H63" s="6">
        <v>3.0306999999999999</v>
      </c>
      <c r="I63" s="6">
        <v>2.58</v>
      </c>
      <c r="J63" s="3">
        <v>4</v>
      </c>
    </row>
    <row r="64" spans="1:10" ht="20.100000000000001" customHeight="1" thickBot="1">
      <c r="A64" s="51" t="s">
        <v>49</v>
      </c>
      <c r="B64" s="52" t="s">
        <v>11</v>
      </c>
      <c r="C64" s="53">
        <v>0</v>
      </c>
      <c r="D64" s="54">
        <v>0.2</v>
      </c>
      <c r="E64" s="54">
        <v>0.23</v>
      </c>
      <c r="F64" s="54">
        <v>0.28999999999999998</v>
      </c>
      <c r="G64" s="54">
        <v>0.25</v>
      </c>
      <c r="H64" s="54">
        <v>0.28999999999999998</v>
      </c>
      <c r="I64" s="54">
        <v>0.25</v>
      </c>
      <c r="J64" s="53">
        <v>4</v>
      </c>
    </row>
    <row r="65" spans="1:10" ht="20.100000000000001" customHeight="1" thickBot="1">
      <c r="A65" s="29" t="s">
        <v>29</v>
      </c>
      <c r="B65" s="2" t="s">
        <v>22</v>
      </c>
      <c r="C65" s="3">
        <v>4</v>
      </c>
      <c r="D65" s="4">
        <v>56.95</v>
      </c>
      <c r="E65" s="4">
        <v>65.489999999999995</v>
      </c>
      <c r="F65" s="4">
        <v>74.27</v>
      </c>
      <c r="G65" s="4">
        <v>63.13</v>
      </c>
      <c r="H65" s="4">
        <v>74.27</v>
      </c>
      <c r="I65" s="4">
        <v>63.13</v>
      </c>
      <c r="J65" s="3">
        <v>1</v>
      </c>
    </row>
    <row r="66" spans="1:10" ht="20.100000000000001" customHeight="1" thickBot="1">
      <c r="A66" s="28" t="s">
        <v>30</v>
      </c>
      <c r="B66" s="2" t="s">
        <v>22</v>
      </c>
      <c r="C66" s="3">
        <v>1</v>
      </c>
      <c r="D66" s="4">
        <v>23.75</v>
      </c>
      <c r="E66" s="4">
        <v>27.31</v>
      </c>
      <c r="F66" s="4">
        <v>24.4</v>
      </c>
      <c r="G66" s="4">
        <v>20.74</v>
      </c>
      <c r="H66" s="4">
        <v>24.4</v>
      </c>
      <c r="I66" s="4">
        <v>20.74</v>
      </c>
      <c r="J66" s="3">
        <v>1</v>
      </c>
    </row>
    <row r="67" spans="1:10" ht="20.100000000000001" customHeight="1" thickBot="1">
      <c r="A67" s="28" t="s">
        <v>31</v>
      </c>
      <c r="B67" s="2" t="s">
        <v>22</v>
      </c>
      <c r="C67" s="3">
        <v>1</v>
      </c>
      <c r="D67" s="4">
        <v>211.5</v>
      </c>
      <c r="E67" s="4">
        <v>243.23</v>
      </c>
      <c r="F67" s="4">
        <v>223</v>
      </c>
      <c r="G67" s="4">
        <v>189.55</v>
      </c>
      <c r="H67" s="4">
        <v>223</v>
      </c>
      <c r="I67" s="4">
        <v>189.55</v>
      </c>
      <c r="J67" s="3">
        <v>1</v>
      </c>
    </row>
    <row r="68" spans="1:10" ht="20.100000000000001" customHeight="1" thickBot="1">
      <c r="A68" s="28" t="s">
        <v>32</v>
      </c>
      <c r="B68" s="2" t="s">
        <v>22</v>
      </c>
      <c r="C68" s="3">
        <v>1</v>
      </c>
      <c r="D68" s="4">
        <v>347</v>
      </c>
      <c r="E68" s="4">
        <v>399.05</v>
      </c>
      <c r="F68" s="4">
        <v>341.5</v>
      </c>
      <c r="G68" s="4">
        <v>290.27999999999997</v>
      </c>
      <c r="H68" s="4">
        <v>341.5</v>
      </c>
      <c r="I68" s="4">
        <v>290.27999999999997</v>
      </c>
      <c r="J68" s="3">
        <v>1</v>
      </c>
    </row>
    <row r="69" spans="1:10" ht="20.100000000000001" customHeight="1" thickBot="1">
      <c r="A69" s="28" t="s">
        <v>33</v>
      </c>
      <c r="B69" s="2" t="s">
        <v>22</v>
      </c>
      <c r="C69" s="3">
        <v>1</v>
      </c>
      <c r="D69" s="6">
        <v>5.25</v>
      </c>
      <c r="E69" s="6">
        <v>6.04</v>
      </c>
      <c r="F69" s="6">
        <v>6.85</v>
      </c>
      <c r="G69" s="6">
        <v>5.82</v>
      </c>
      <c r="H69" s="6">
        <v>6.85</v>
      </c>
      <c r="I69" s="6">
        <v>5.82</v>
      </c>
      <c r="J69" s="3">
        <v>1</v>
      </c>
    </row>
    <row r="70" spans="1:10" ht="20.100000000000001" customHeight="1" thickBot="1">
      <c r="A70" s="28" t="s">
        <v>34</v>
      </c>
      <c r="B70" s="2" t="s">
        <v>35</v>
      </c>
      <c r="C70" s="3">
        <v>1</v>
      </c>
      <c r="D70" s="4">
        <v>29.65</v>
      </c>
      <c r="E70" s="4">
        <v>34.1</v>
      </c>
      <c r="F70" s="4">
        <v>40.049999999999997</v>
      </c>
      <c r="G70" s="4">
        <v>34.04</v>
      </c>
      <c r="H70" s="4">
        <v>40.049999999999997</v>
      </c>
      <c r="I70" s="4">
        <v>34.04</v>
      </c>
      <c r="J70" s="3">
        <v>1</v>
      </c>
    </row>
    <row r="71" spans="1:10" ht="20.100000000000001" customHeight="1" thickBot="1">
      <c r="A71" s="28" t="s">
        <v>36</v>
      </c>
      <c r="B71" s="2" t="s">
        <v>22</v>
      </c>
      <c r="C71" s="3">
        <v>1</v>
      </c>
      <c r="D71" s="2">
        <v>7.0000000000000007E-2</v>
      </c>
      <c r="E71" s="2">
        <v>0.08</v>
      </c>
      <c r="F71" s="2">
        <v>7.0000000000000007E-2</v>
      </c>
      <c r="G71" s="2">
        <v>0.06</v>
      </c>
      <c r="H71" s="2">
        <v>7.0000000000000007E-2</v>
      </c>
      <c r="I71" s="2">
        <v>0.06</v>
      </c>
      <c r="J71" s="3">
        <v>1</v>
      </c>
    </row>
    <row r="72" spans="1:10" ht="20.100000000000001" customHeight="1" thickBot="1">
      <c r="A72" s="28" t="s">
        <v>37</v>
      </c>
      <c r="B72" s="2" t="s">
        <v>22</v>
      </c>
      <c r="C72" s="3">
        <v>1</v>
      </c>
      <c r="D72" s="2">
        <v>0.23</v>
      </c>
      <c r="E72" s="2">
        <v>0.26</v>
      </c>
      <c r="F72" s="2">
        <v>0.27</v>
      </c>
      <c r="G72" s="2">
        <v>0.23</v>
      </c>
      <c r="H72" s="2">
        <v>0.27</v>
      </c>
      <c r="I72" s="2">
        <v>0.23</v>
      </c>
      <c r="J72" s="3">
        <v>1</v>
      </c>
    </row>
    <row r="73" spans="1:10" ht="20.100000000000001" customHeight="1" thickBot="1">
      <c r="A73" s="28" t="s">
        <v>38</v>
      </c>
      <c r="B73" s="2" t="s">
        <v>22</v>
      </c>
      <c r="C73" s="3">
        <v>1</v>
      </c>
      <c r="D73" s="6">
        <v>5.13</v>
      </c>
      <c r="E73" s="6">
        <v>5.9</v>
      </c>
      <c r="F73" s="6">
        <v>5.17</v>
      </c>
      <c r="G73" s="6">
        <v>4.3899999999999997</v>
      </c>
      <c r="H73" s="6">
        <v>5.17</v>
      </c>
      <c r="I73" s="6">
        <v>4.3899999999999997</v>
      </c>
      <c r="J73" s="3">
        <v>1</v>
      </c>
    </row>
    <row r="74" spans="1:10" ht="20.100000000000001" customHeight="1" thickBot="1">
      <c r="A74" s="28" t="s">
        <v>39</v>
      </c>
      <c r="B74" s="2" t="s">
        <v>22</v>
      </c>
      <c r="C74" s="3">
        <v>1</v>
      </c>
      <c r="D74" s="2">
        <v>0.73</v>
      </c>
      <c r="E74" s="2">
        <v>0.84</v>
      </c>
      <c r="F74" s="2">
        <v>0.78</v>
      </c>
      <c r="G74" s="2">
        <v>0.66</v>
      </c>
      <c r="H74" s="2">
        <v>0.78</v>
      </c>
      <c r="I74" s="2">
        <v>0.66</v>
      </c>
      <c r="J74" s="3">
        <v>1</v>
      </c>
    </row>
    <row r="75" spans="1:10" ht="20.100000000000001" customHeight="1" thickBot="1">
      <c r="A75" s="28" t="s">
        <v>40</v>
      </c>
      <c r="B75" s="2" t="s">
        <v>22</v>
      </c>
      <c r="C75" s="3">
        <v>1</v>
      </c>
      <c r="D75" s="2">
        <v>0.67</v>
      </c>
      <c r="E75" s="2">
        <v>0.77</v>
      </c>
      <c r="F75" s="2">
        <v>0.56999999999999995</v>
      </c>
      <c r="G75" s="2">
        <v>0.48</v>
      </c>
      <c r="H75" s="2">
        <v>0.56999999999999995</v>
      </c>
      <c r="I75" s="2">
        <v>0.48</v>
      </c>
      <c r="J75" s="3">
        <v>1</v>
      </c>
    </row>
    <row r="76" spans="1:10" ht="20.100000000000001" customHeight="1" thickBot="1">
      <c r="A76" s="28" t="s">
        <v>41</v>
      </c>
      <c r="B76" s="2" t="s">
        <v>35</v>
      </c>
      <c r="C76" s="3">
        <v>1</v>
      </c>
      <c r="D76" s="6">
        <v>3.56</v>
      </c>
      <c r="E76" s="6">
        <v>4.09</v>
      </c>
      <c r="F76" s="6">
        <v>4.57</v>
      </c>
      <c r="G76" s="6">
        <v>3.88</v>
      </c>
      <c r="H76" s="6">
        <v>4.57</v>
      </c>
      <c r="I76" s="6">
        <v>3.88</v>
      </c>
      <c r="J76" s="3">
        <v>1</v>
      </c>
    </row>
    <row r="77" spans="1:10" ht="24" customHeight="1">
      <c r="A77" s="242" t="s">
        <v>225</v>
      </c>
      <c r="B77" s="242"/>
      <c r="C77" s="242"/>
      <c r="D77" s="242"/>
      <c r="E77" s="242"/>
      <c r="F77" s="242"/>
      <c r="G77" s="242"/>
      <c r="H77" s="242"/>
      <c r="I77" s="242"/>
      <c r="J77" s="242"/>
    </row>
    <row r="78" spans="1:10" ht="20.100000000000001" customHeight="1">
      <c r="A78" s="216" t="s">
        <v>224</v>
      </c>
      <c r="B78" s="216"/>
      <c r="C78" s="216"/>
      <c r="D78" s="216"/>
      <c r="E78" s="216"/>
      <c r="F78" s="216"/>
      <c r="G78" s="216"/>
      <c r="H78" s="216"/>
      <c r="I78" s="216"/>
      <c r="J78" s="216"/>
    </row>
    <row r="79" spans="1:10" ht="20.100000000000001" customHeight="1">
      <c r="A79" s="34"/>
      <c r="J79" s="18">
        <v>28</v>
      </c>
    </row>
  </sheetData>
  <mergeCells count="34">
    <mergeCell ref="A77:J77"/>
    <mergeCell ref="A78:J78"/>
    <mergeCell ref="A38:J38"/>
    <mergeCell ref="A39:J39"/>
    <mergeCell ref="A41:J41"/>
    <mergeCell ref="A42:J42"/>
    <mergeCell ref="F47:G47"/>
    <mergeCell ref="H47:I47"/>
    <mergeCell ref="A44:J44"/>
    <mergeCell ref="D45:G45"/>
    <mergeCell ref="H45:I45"/>
    <mergeCell ref="A46:A47"/>
    <mergeCell ref="B46:B47"/>
    <mergeCell ref="C46:C47"/>
    <mergeCell ref="D46:E47"/>
    <mergeCell ref="F46:G46"/>
    <mergeCell ref="H46:I46"/>
    <mergeCell ref="J46:J47"/>
    <mergeCell ref="A43:J43"/>
    <mergeCell ref="A7:A8"/>
    <mergeCell ref="B7:B8"/>
    <mergeCell ref="A2:J2"/>
    <mergeCell ref="A3:J3"/>
    <mergeCell ref="A4:J4"/>
    <mergeCell ref="A5:J5"/>
    <mergeCell ref="C7:C8"/>
    <mergeCell ref="D7:E8"/>
    <mergeCell ref="F7:G7"/>
    <mergeCell ref="H7:I7"/>
    <mergeCell ref="D6:G6"/>
    <mergeCell ref="H6:I6"/>
    <mergeCell ref="J7:J8"/>
    <mergeCell ref="F8:G8"/>
    <mergeCell ref="H8:I8"/>
  </mergeCells>
  <phoneticPr fontId="11" type="noConversion"/>
  <pageMargins left="0.35" right="0.25" top="0.5" bottom="0.25" header="0.25" footer="0.5"/>
  <pageSetup scale="92" firstPageNumber="25" orientation="portrait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158"/>
  <sheetViews>
    <sheetView view="pageLayout" zoomScaleNormal="100" zoomScaleSheetLayoutView="90" workbookViewId="0">
      <selection sqref="A1:J1"/>
    </sheetView>
  </sheetViews>
  <sheetFormatPr defaultRowHeight="13.2"/>
  <cols>
    <col min="1" max="1" width="24.44140625" customWidth="1"/>
    <col min="3" max="3" width="9.109375" style="62" customWidth="1"/>
  </cols>
  <sheetData>
    <row r="1" spans="1:10" ht="20.100000000000001" customHeight="1">
      <c r="A1" s="243" t="s">
        <v>104</v>
      </c>
      <c r="B1" s="244"/>
      <c r="C1" s="244"/>
      <c r="D1" s="244"/>
      <c r="E1" s="244"/>
      <c r="F1" s="244"/>
      <c r="G1" s="244"/>
      <c r="H1" s="244"/>
      <c r="I1" s="244"/>
      <c r="J1" s="245"/>
    </row>
    <row r="2" spans="1:10" ht="20.100000000000001" customHeight="1">
      <c r="A2" s="197" t="s">
        <v>111</v>
      </c>
      <c r="B2" s="198"/>
      <c r="C2" s="198"/>
      <c r="D2" s="198"/>
      <c r="E2" s="198"/>
      <c r="F2" s="198"/>
      <c r="G2" s="198"/>
      <c r="H2" s="198"/>
      <c r="I2" s="198"/>
      <c r="J2" s="199"/>
    </row>
    <row r="3" spans="1:10" ht="13.8">
      <c r="A3" s="246" t="s">
        <v>173</v>
      </c>
      <c r="B3" s="247"/>
      <c r="C3" s="247"/>
      <c r="D3" s="247"/>
      <c r="E3" s="247"/>
      <c r="F3" s="247"/>
      <c r="G3" s="247"/>
      <c r="H3" s="247"/>
      <c r="I3" s="247"/>
      <c r="J3" s="248"/>
    </row>
    <row r="4" spans="1:10" ht="20.100000000000001" customHeight="1" thickBot="1">
      <c r="A4" s="200" t="s">
        <v>99</v>
      </c>
      <c r="B4" s="201"/>
      <c r="C4" s="201"/>
      <c r="D4" s="201"/>
      <c r="E4" s="201"/>
      <c r="F4" s="201"/>
      <c r="G4" s="201"/>
      <c r="H4" s="201"/>
      <c r="I4" s="201"/>
      <c r="J4" s="217"/>
    </row>
    <row r="5" spans="1:10" ht="30" customHeight="1" thickBot="1">
      <c r="A5" s="30" t="s">
        <v>0</v>
      </c>
      <c r="B5" s="31" t="s">
        <v>1</v>
      </c>
      <c r="C5" s="59" t="s">
        <v>126</v>
      </c>
      <c r="D5" s="208" t="s">
        <v>2</v>
      </c>
      <c r="E5" s="209"/>
      <c r="F5" s="209"/>
      <c r="G5" s="210"/>
      <c r="H5" s="208" t="s">
        <v>3</v>
      </c>
      <c r="I5" s="210"/>
      <c r="J5" s="22" t="s">
        <v>51</v>
      </c>
    </row>
    <row r="6" spans="1:10" ht="20.100000000000001" customHeight="1">
      <c r="A6" s="202"/>
      <c r="B6" s="213"/>
      <c r="C6" s="219"/>
      <c r="D6" s="204" t="s">
        <v>4</v>
      </c>
      <c r="E6" s="205"/>
      <c r="F6" s="204" t="s">
        <v>5</v>
      </c>
      <c r="G6" s="205"/>
      <c r="H6" s="204" t="s">
        <v>5</v>
      </c>
      <c r="I6" s="205"/>
      <c r="J6" s="218"/>
    </row>
    <row r="7" spans="1:10" ht="20.100000000000001" customHeight="1" thickBot="1">
      <c r="A7" s="203"/>
      <c r="B7" s="214"/>
      <c r="C7" s="220"/>
      <c r="D7" s="206"/>
      <c r="E7" s="207"/>
      <c r="F7" s="206" t="s">
        <v>100</v>
      </c>
      <c r="G7" s="207"/>
      <c r="H7" s="206" t="s">
        <v>100</v>
      </c>
      <c r="I7" s="207"/>
      <c r="J7" s="212"/>
    </row>
    <row r="8" spans="1:10" ht="20.100000000000001" customHeight="1" thickBot="1">
      <c r="A8" s="43"/>
      <c r="B8" s="49"/>
      <c r="C8" s="60"/>
      <c r="D8" s="43" t="s">
        <v>7</v>
      </c>
      <c r="E8" s="43" t="s">
        <v>8</v>
      </c>
      <c r="F8" s="43" t="s">
        <v>7</v>
      </c>
      <c r="G8" s="43" t="s">
        <v>9</v>
      </c>
      <c r="H8" s="43" t="s">
        <v>7</v>
      </c>
      <c r="I8" s="43" t="s">
        <v>9</v>
      </c>
      <c r="J8" s="50"/>
    </row>
    <row r="9" spans="1:10" ht="20.100000000000001" customHeight="1" thickTop="1" thickBot="1">
      <c r="A9" s="28" t="s">
        <v>10</v>
      </c>
      <c r="B9" s="23" t="s">
        <v>11</v>
      </c>
      <c r="C9" s="58" t="s">
        <v>125</v>
      </c>
      <c r="D9" s="4">
        <v>73.008300000000006</v>
      </c>
      <c r="E9" s="4">
        <f t="shared" ref="E9:E36" si="0">D9*1.15</f>
        <v>83.959545000000006</v>
      </c>
      <c r="F9" s="4">
        <v>60.154400000000003</v>
      </c>
      <c r="G9" s="4">
        <f t="shared" ref="G9:G14" si="1">F9*85/100</f>
        <v>51.131239999999998</v>
      </c>
      <c r="H9" s="4">
        <v>60.955800000000004</v>
      </c>
      <c r="I9" s="4">
        <f t="shared" ref="I9:I14" si="2">H9*85/100</f>
        <v>51.812430000000006</v>
      </c>
      <c r="J9" s="56" t="s">
        <v>47</v>
      </c>
    </row>
    <row r="10" spans="1:10" ht="20.100000000000001" customHeight="1" thickBot="1">
      <c r="A10" s="45" t="s">
        <v>12</v>
      </c>
      <c r="B10" s="46" t="s">
        <v>13</v>
      </c>
      <c r="C10" s="61" t="s">
        <v>123</v>
      </c>
      <c r="D10" s="4">
        <v>126.8621</v>
      </c>
      <c r="E10" s="4">
        <f t="shared" si="0"/>
        <v>145.89141499999999</v>
      </c>
      <c r="F10" s="4">
        <v>200.40940000000001</v>
      </c>
      <c r="G10" s="4">
        <f t="shared" si="1"/>
        <v>170.34798999999998</v>
      </c>
      <c r="H10" s="4">
        <v>190.00640000000001</v>
      </c>
      <c r="I10" s="4">
        <f t="shared" si="2"/>
        <v>161.50544000000002</v>
      </c>
      <c r="J10" s="57" t="s">
        <v>48</v>
      </c>
    </row>
    <row r="11" spans="1:10" ht="20.100000000000001" customHeight="1" thickBot="1">
      <c r="A11" s="45" t="s">
        <v>14</v>
      </c>
      <c r="B11" s="46" t="s">
        <v>13</v>
      </c>
      <c r="C11" s="61" t="s">
        <v>123</v>
      </c>
      <c r="D11" s="4">
        <f>D13*9</f>
        <v>39.9861</v>
      </c>
      <c r="E11" s="4">
        <f t="shared" si="0"/>
        <v>45.984014999999999</v>
      </c>
      <c r="F11" s="4">
        <f>F13*9</f>
        <v>75.706199999999995</v>
      </c>
      <c r="G11" s="4">
        <f t="shared" si="1"/>
        <v>64.350269999999995</v>
      </c>
      <c r="H11" s="4">
        <f>H13*9</f>
        <v>63.166500000000006</v>
      </c>
      <c r="I11" s="4">
        <f t="shared" si="2"/>
        <v>53.691524999999999</v>
      </c>
      <c r="J11" s="57" t="s">
        <v>48</v>
      </c>
    </row>
    <row r="12" spans="1:10" ht="20.100000000000001" customHeight="1" thickBot="1">
      <c r="A12" s="45" t="s">
        <v>15</v>
      </c>
      <c r="B12" s="46" t="s">
        <v>11</v>
      </c>
      <c r="C12" s="61" t="s">
        <v>125</v>
      </c>
      <c r="D12" s="4">
        <v>21.719000000000001</v>
      </c>
      <c r="E12" s="4">
        <f t="shared" si="0"/>
        <v>24.976849999999999</v>
      </c>
      <c r="F12" s="4">
        <v>31.175799999999999</v>
      </c>
      <c r="G12" s="4">
        <f t="shared" si="1"/>
        <v>26.499429999999997</v>
      </c>
      <c r="H12" s="4">
        <v>31.71</v>
      </c>
      <c r="I12" s="4">
        <f t="shared" si="2"/>
        <v>26.953499999999998</v>
      </c>
      <c r="J12" s="57" t="s">
        <v>47</v>
      </c>
    </row>
    <row r="13" spans="1:10" ht="20.100000000000001" customHeight="1" thickBot="1">
      <c r="A13" s="45" t="s">
        <v>16</v>
      </c>
      <c r="B13" s="46" t="s">
        <v>11</v>
      </c>
      <c r="C13" s="61" t="s">
        <v>125</v>
      </c>
      <c r="D13" s="4">
        <v>4.4428999999999998</v>
      </c>
      <c r="E13" s="4">
        <f t="shared" si="0"/>
        <v>5.1093349999999997</v>
      </c>
      <c r="F13" s="4">
        <v>8.4117999999999995</v>
      </c>
      <c r="G13" s="4">
        <f t="shared" si="1"/>
        <v>7.1500299999999992</v>
      </c>
      <c r="H13" s="4">
        <v>7.0185000000000004</v>
      </c>
      <c r="I13" s="4">
        <f t="shared" si="2"/>
        <v>5.9657249999999999</v>
      </c>
      <c r="J13" s="57" t="s">
        <v>47</v>
      </c>
    </row>
    <row r="14" spans="1:10" ht="20.100000000000001" customHeight="1" thickBot="1">
      <c r="A14" s="45" t="s">
        <v>17</v>
      </c>
      <c r="B14" s="46" t="s">
        <v>11</v>
      </c>
      <c r="C14" s="61" t="s">
        <v>125</v>
      </c>
      <c r="D14" s="5">
        <v>1.1142000000000001</v>
      </c>
      <c r="E14" s="5">
        <f t="shared" si="0"/>
        <v>1.2813300000000001</v>
      </c>
      <c r="F14" s="5">
        <v>1.3458000000000001</v>
      </c>
      <c r="G14" s="5">
        <f t="shared" si="1"/>
        <v>1.1439300000000001</v>
      </c>
      <c r="H14" s="5">
        <v>1.3774999999999999</v>
      </c>
      <c r="I14" s="5">
        <f t="shared" si="2"/>
        <v>1.1708749999999999</v>
      </c>
      <c r="J14" s="57" t="s">
        <v>47</v>
      </c>
    </row>
    <row r="15" spans="1:10" ht="20.100000000000001" customHeight="1" thickBot="1">
      <c r="A15" s="45" t="s">
        <v>18</v>
      </c>
      <c r="B15" s="46" t="s">
        <v>11</v>
      </c>
      <c r="C15" s="61" t="s">
        <v>123</v>
      </c>
      <c r="D15" s="4">
        <v>0</v>
      </c>
      <c r="E15" s="4">
        <f t="shared" si="0"/>
        <v>0</v>
      </c>
      <c r="F15" s="4">
        <v>0</v>
      </c>
      <c r="G15" s="4">
        <v>0</v>
      </c>
      <c r="H15" s="4">
        <v>0</v>
      </c>
      <c r="I15" s="4">
        <v>0</v>
      </c>
      <c r="J15" s="2">
        <v>7</v>
      </c>
    </row>
    <row r="16" spans="1:10" ht="20.100000000000001" customHeight="1" thickBot="1">
      <c r="A16" s="45" t="s">
        <v>19</v>
      </c>
      <c r="B16" s="46" t="s">
        <v>11</v>
      </c>
      <c r="C16" s="61" t="s">
        <v>123</v>
      </c>
      <c r="D16" s="4">
        <v>0</v>
      </c>
      <c r="E16" s="4">
        <f t="shared" si="0"/>
        <v>0</v>
      </c>
      <c r="F16" s="4">
        <v>0</v>
      </c>
      <c r="G16" s="4">
        <v>0</v>
      </c>
      <c r="H16" s="4">
        <v>0</v>
      </c>
      <c r="I16" s="4">
        <v>0</v>
      </c>
      <c r="J16" s="2">
        <v>7</v>
      </c>
    </row>
    <row r="17" spans="1:10" ht="20.100000000000001" customHeight="1" thickBot="1">
      <c r="A17" s="45" t="s">
        <v>20</v>
      </c>
      <c r="B17" s="46" t="s">
        <v>11</v>
      </c>
      <c r="C17" s="61" t="s">
        <v>123</v>
      </c>
      <c r="D17" s="4">
        <v>0</v>
      </c>
      <c r="E17" s="4">
        <f t="shared" si="0"/>
        <v>0</v>
      </c>
      <c r="F17" s="4">
        <v>0</v>
      </c>
      <c r="G17" s="4">
        <v>0</v>
      </c>
      <c r="H17" s="4">
        <v>0</v>
      </c>
      <c r="I17" s="4">
        <v>0</v>
      </c>
      <c r="J17" s="2">
        <v>7</v>
      </c>
    </row>
    <row r="18" spans="1:10" ht="20.100000000000001" customHeight="1" thickBot="1">
      <c r="A18" s="45" t="s">
        <v>21</v>
      </c>
      <c r="B18" s="46" t="s">
        <v>22</v>
      </c>
      <c r="C18" s="61" t="s">
        <v>139</v>
      </c>
      <c r="D18" s="6">
        <v>11.6007</v>
      </c>
      <c r="E18" s="6">
        <f t="shared" si="0"/>
        <v>13.340805</v>
      </c>
      <c r="F18" s="6">
        <v>12.8718</v>
      </c>
      <c r="G18" s="6">
        <f>F18*85/100</f>
        <v>10.941030000000001</v>
      </c>
      <c r="H18" s="6">
        <v>12.8871</v>
      </c>
      <c r="I18" s="6">
        <f>H18*85/100</f>
        <v>10.954035000000001</v>
      </c>
      <c r="J18" s="57">
        <v>1</v>
      </c>
    </row>
    <row r="19" spans="1:10" ht="20.100000000000001" customHeight="1" thickBot="1">
      <c r="A19" s="45" t="s">
        <v>23</v>
      </c>
      <c r="B19" s="46" t="s">
        <v>22</v>
      </c>
      <c r="C19" s="61" t="s">
        <v>139</v>
      </c>
      <c r="D19" s="6">
        <v>2.5558000000000001</v>
      </c>
      <c r="E19" s="6">
        <f t="shared" si="0"/>
        <v>2.9391699999999998</v>
      </c>
      <c r="F19" s="6">
        <v>3.2862</v>
      </c>
      <c r="G19" s="6">
        <f>F19*85/100</f>
        <v>2.7932700000000001</v>
      </c>
      <c r="H19" s="6">
        <v>3.3616000000000001</v>
      </c>
      <c r="I19" s="6">
        <f>H19*85/100</f>
        <v>2.8573599999999999</v>
      </c>
      <c r="J19" s="57">
        <v>1</v>
      </c>
    </row>
    <row r="20" spans="1:10" ht="20.100000000000001" customHeight="1" thickBot="1">
      <c r="A20" s="45" t="s">
        <v>24</v>
      </c>
      <c r="B20" s="46" t="s">
        <v>22</v>
      </c>
      <c r="C20" s="61" t="s">
        <v>139</v>
      </c>
      <c r="D20" s="4">
        <v>70.273899999999998</v>
      </c>
      <c r="E20" s="4">
        <f t="shared" si="0"/>
        <v>80.814984999999993</v>
      </c>
      <c r="F20" s="4">
        <v>62.257399999999997</v>
      </c>
      <c r="G20" s="4">
        <f>F20*85/100</f>
        <v>52.918790000000001</v>
      </c>
      <c r="H20" s="4">
        <v>62.554299999999998</v>
      </c>
      <c r="I20" s="4">
        <f>H20*85/100</f>
        <v>53.171154999999999</v>
      </c>
      <c r="J20" s="57">
        <v>1</v>
      </c>
    </row>
    <row r="21" spans="1:10" ht="20.100000000000001" customHeight="1" thickBot="1">
      <c r="A21" s="45" t="s">
        <v>25</v>
      </c>
      <c r="B21" s="46" t="s">
        <v>22</v>
      </c>
      <c r="C21" s="61" t="s">
        <v>123</v>
      </c>
      <c r="D21" s="4">
        <v>0</v>
      </c>
      <c r="E21" s="4">
        <f t="shared" si="0"/>
        <v>0</v>
      </c>
      <c r="F21" s="4">
        <v>0</v>
      </c>
      <c r="G21" s="4">
        <f>F21*85/100</f>
        <v>0</v>
      </c>
      <c r="H21" s="4">
        <v>0</v>
      </c>
      <c r="I21" s="4">
        <f>H21*85/100</f>
        <v>0</v>
      </c>
      <c r="J21" s="2">
        <v>7</v>
      </c>
    </row>
    <row r="22" spans="1:10" ht="20.100000000000001" customHeight="1" thickBot="1">
      <c r="A22" s="45" t="s">
        <v>26</v>
      </c>
      <c r="B22" s="46" t="s">
        <v>27</v>
      </c>
      <c r="C22" s="61" t="s">
        <v>123</v>
      </c>
      <c r="D22" s="4">
        <v>11.521800000000001</v>
      </c>
      <c r="E22" s="4">
        <f t="shared" si="0"/>
        <v>13.250069999999999</v>
      </c>
      <c r="F22" s="4">
        <v>23.631</v>
      </c>
      <c r="G22" s="4">
        <f>F22*85/100</f>
        <v>20.086349999999999</v>
      </c>
      <c r="H22" s="4">
        <v>7.2633999999999999</v>
      </c>
      <c r="I22" s="4">
        <f>H22*85/100</f>
        <v>6.1738900000000001</v>
      </c>
      <c r="J22" s="2">
        <v>4</v>
      </c>
    </row>
    <row r="23" spans="1:10" ht="20.100000000000001" customHeight="1" thickBot="1">
      <c r="A23" s="45" t="s">
        <v>28</v>
      </c>
      <c r="B23" s="46" t="s">
        <v>11</v>
      </c>
      <c r="C23" s="61" t="s">
        <v>123</v>
      </c>
      <c r="D23" s="6">
        <v>1.8967000000000001</v>
      </c>
      <c r="E23" s="6">
        <f t="shared" si="0"/>
        <v>2.1812049999999998</v>
      </c>
      <c r="F23" s="6">
        <v>2.8841000000000001</v>
      </c>
      <c r="G23" s="6">
        <f t="shared" ref="G23:G36" si="3">F23*85/100</f>
        <v>2.4514849999999999</v>
      </c>
      <c r="H23" s="6">
        <v>2.2387999999999999</v>
      </c>
      <c r="I23" s="6">
        <f t="shared" ref="I23:I36" si="4">H23*85/100</f>
        <v>1.9029800000000001</v>
      </c>
      <c r="J23" s="57" t="s">
        <v>48</v>
      </c>
    </row>
    <row r="24" spans="1:10" ht="20.100000000000001" customHeight="1" thickBot="1">
      <c r="A24" s="51" t="s">
        <v>49</v>
      </c>
      <c r="B24" s="46" t="s">
        <v>11</v>
      </c>
      <c r="C24" s="61" t="s">
        <v>123</v>
      </c>
      <c r="D24" s="5">
        <v>0.26910000000000001</v>
      </c>
      <c r="E24" s="5">
        <f t="shared" si="0"/>
        <v>0.30946499999999999</v>
      </c>
      <c r="F24" s="5">
        <v>0.39439999999999997</v>
      </c>
      <c r="G24" s="5">
        <f t="shared" si="3"/>
        <v>0.33523999999999998</v>
      </c>
      <c r="H24" s="5">
        <v>0.28449999999999998</v>
      </c>
      <c r="I24" s="5">
        <f t="shared" si="4"/>
        <v>0.24182499999999998</v>
      </c>
      <c r="J24" s="57">
        <v>4</v>
      </c>
    </row>
    <row r="25" spans="1:10" ht="20.100000000000001" customHeight="1" thickBot="1">
      <c r="A25" s="45" t="s">
        <v>29</v>
      </c>
      <c r="B25" s="46" t="s">
        <v>22</v>
      </c>
      <c r="C25" s="61" t="s">
        <v>124</v>
      </c>
      <c r="D25" s="4">
        <v>67.7</v>
      </c>
      <c r="E25" s="4">
        <f t="shared" si="0"/>
        <v>77.855000000000004</v>
      </c>
      <c r="F25" s="4">
        <v>98.204999999999998</v>
      </c>
      <c r="G25" s="4">
        <f t="shared" si="3"/>
        <v>83.474249999999998</v>
      </c>
      <c r="H25" s="4">
        <v>98.6</v>
      </c>
      <c r="I25" s="4">
        <f t="shared" si="4"/>
        <v>83.81</v>
      </c>
      <c r="J25" s="57">
        <v>1</v>
      </c>
    </row>
    <row r="26" spans="1:10" ht="20.100000000000001" customHeight="1" thickBot="1">
      <c r="A26" s="48" t="s">
        <v>30</v>
      </c>
      <c r="B26" s="46" t="s">
        <v>22</v>
      </c>
      <c r="C26" s="61" t="s">
        <v>139</v>
      </c>
      <c r="D26" s="4">
        <v>25.609500000000001</v>
      </c>
      <c r="E26" s="4">
        <f t="shared" si="0"/>
        <v>29.450924999999998</v>
      </c>
      <c r="F26" s="4">
        <v>26.190899999999999</v>
      </c>
      <c r="G26" s="4">
        <f t="shared" si="3"/>
        <v>22.262264999999999</v>
      </c>
      <c r="H26" s="4">
        <v>26.711500000000001</v>
      </c>
      <c r="I26" s="4">
        <f t="shared" si="4"/>
        <v>22.704774999999998</v>
      </c>
      <c r="J26" s="57">
        <v>1</v>
      </c>
    </row>
    <row r="27" spans="1:10" ht="20.100000000000001" customHeight="1" thickBot="1">
      <c r="A27" s="48" t="s">
        <v>31</v>
      </c>
      <c r="B27" s="46" t="s">
        <v>22</v>
      </c>
      <c r="C27" s="61" t="s">
        <v>139</v>
      </c>
      <c r="D27" s="4">
        <v>232.66229999999999</v>
      </c>
      <c r="E27" s="4">
        <f t="shared" si="0"/>
        <v>267.56164499999994</v>
      </c>
      <c r="F27" s="4">
        <v>228.43170000000001</v>
      </c>
      <c r="G27" s="4">
        <f t="shared" si="3"/>
        <v>194.16694500000003</v>
      </c>
      <c r="H27" s="4">
        <v>233.83029999999999</v>
      </c>
      <c r="I27" s="4">
        <f t="shared" si="4"/>
        <v>198.75575499999999</v>
      </c>
      <c r="J27" s="57">
        <v>1</v>
      </c>
    </row>
    <row r="28" spans="1:10" ht="20.100000000000001" customHeight="1" thickBot="1">
      <c r="A28" s="48" t="s">
        <v>32</v>
      </c>
      <c r="B28" s="46" t="s">
        <v>22</v>
      </c>
      <c r="C28" s="61" t="s">
        <v>139</v>
      </c>
      <c r="D28" s="4">
        <v>382.76049999999998</v>
      </c>
      <c r="E28" s="4">
        <f t="shared" si="0"/>
        <v>440.17457499999995</v>
      </c>
      <c r="F28" s="4">
        <v>351.83600000000001</v>
      </c>
      <c r="G28" s="4">
        <f t="shared" si="3"/>
        <v>299.06060000000002</v>
      </c>
      <c r="H28" s="4">
        <v>359.64330000000001</v>
      </c>
      <c r="I28" s="4">
        <f t="shared" si="4"/>
        <v>305.69680500000004</v>
      </c>
      <c r="J28" s="57">
        <v>1</v>
      </c>
    </row>
    <row r="29" spans="1:10" ht="20.100000000000001" customHeight="1" thickBot="1">
      <c r="A29" s="48" t="s">
        <v>33</v>
      </c>
      <c r="B29" s="46" t="s">
        <v>22</v>
      </c>
      <c r="C29" s="61" t="s">
        <v>139</v>
      </c>
      <c r="D29" s="6">
        <v>6.8780000000000001</v>
      </c>
      <c r="E29" s="6">
        <f t="shared" si="0"/>
        <v>7.9097</v>
      </c>
      <c r="F29" s="6">
        <v>9.2797999999999998</v>
      </c>
      <c r="G29" s="6">
        <f t="shared" si="3"/>
        <v>7.8878300000000001</v>
      </c>
      <c r="H29" s="6">
        <v>9.5304000000000002</v>
      </c>
      <c r="I29" s="6">
        <f t="shared" si="4"/>
        <v>8.1008399999999998</v>
      </c>
      <c r="J29" s="57">
        <v>1</v>
      </c>
    </row>
    <row r="30" spans="1:10" ht="20.100000000000001" customHeight="1" thickBot="1">
      <c r="A30" s="48" t="s">
        <v>34</v>
      </c>
      <c r="B30" s="46" t="s">
        <v>35</v>
      </c>
      <c r="C30" s="61" t="s">
        <v>139</v>
      </c>
      <c r="D30" s="4">
        <v>23.883099999999999</v>
      </c>
      <c r="E30" s="4">
        <f t="shared" si="0"/>
        <v>27.465564999999998</v>
      </c>
      <c r="F30" s="4">
        <v>36.6068</v>
      </c>
      <c r="G30" s="4">
        <f t="shared" si="3"/>
        <v>31.115780000000001</v>
      </c>
      <c r="H30" s="4">
        <v>37.299999999999997</v>
      </c>
      <c r="I30" s="4">
        <f t="shared" si="4"/>
        <v>31.704999999999995</v>
      </c>
      <c r="J30" s="57">
        <v>1</v>
      </c>
    </row>
    <row r="31" spans="1:10" ht="20.100000000000001" customHeight="1" thickBot="1">
      <c r="A31" s="48" t="s">
        <v>36</v>
      </c>
      <c r="B31" s="46" t="s">
        <v>22</v>
      </c>
      <c r="C31" s="61" t="s">
        <v>47</v>
      </c>
      <c r="D31" s="5">
        <v>8.9700000000000002E-2</v>
      </c>
      <c r="E31" s="5">
        <f t="shared" si="0"/>
        <v>0.103155</v>
      </c>
      <c r="F31" s="5">
        <v>7.9000000000000001E-2</v>
      </c>
      <c r="G31" s="5">
        <f t="shared" si="3"/>
        <v>6.7150000000000001E-2</v>
      </c>
      <c r="H31" s="5">
        <v>0.08</v>
      </c>
      <c r="I31" s="5">
        <f t="shared" si="4"/>
        <v>6.8000000000000005E-2</v>
      </c>
      <c r="J31" s="57">
        <v>1</v>
      </c>
    </row>
    <row r="32" spans="1:10" ht="20.100000000000001" customHeight="1" thickBot="1">
      <c r="A32" s="48" t="s">
        <v>37</v>
      </c>
      <c r="B32" s="46" t="s">
        <v>22</v>
      </c>
      <c r="C32" s="61" t="s">
        <v>139</v>
      </c>
      <c r="D32" s="5">
        <v>0.2122</v>
      </c>
      <c r="E32" s="5">
        <f t="shared" si="0"/>
        <v>0.24402999999999997</v>
      </c>
      <c r="F32" s="5">
        <v>0.25969999999999999</v>
      </c>
      <c r="G32" s="5">
        <f t="shared" si="3"/>
        <v>0.220745</v>
      </c>
      <c r="H32" s="5">
        <v>0.26500000000000001</v>
      </c>
      <c r="I32" s="5">
        <f t="shared" si="4"/>
        <v>0.22525000000000003</v>
      </c>
      <c r="J32" s="57">
        <v>1</v>
      </c>
    </row>
    <row r="33" spans="1:10" ht="20.100000000000001" customHeight="1" thickBot="1">
      <c r="A33" s="48" t="s">
        <v>38</v>
      </c>
      <c r="B33" s="46" t="s">
        <v>22</v>
      </c>
      <c r="C33" s="61" t="s">
        <v>139</v>
      </c>
      <c r="D33" s="6">
        <v>4.6193</v>
      </c>
      <c r="E33" s="6">
        <f t="shared" si="0"/>
        <v>5.3121949999999991</v>
      </c>
      <c r="F33" s="6">
        <v>4.3468</v>
      </c>
      <c r="G33" s="6">
        <f t="shared" si="3"/>
        <v>3.6947800000000002</v>
      </c>
      <c r="H33" s="6">
        <v>4.4050000000000002</v>
      </c>
      <c r="I33" s="6">
        <f t="shared" si="4"/>
        <v>3.7442500000000001</v>
      </c>
      <c r="J33" s="57">
        <v>1</v>
      </c>
    </row>
    <row r="34" spans="1:10" ht="20.100000000000001" customHeight="1" thickBot="1">
      <c r="A34" s="48" t="s">
        <v>39</v>
      </c>
      <c r="B34" s="46" t="s">
        <v>22</v>
      </c>
      <c r="C34" s="61" t="s">
        <v>47</v>
      </c>
      <c r="D34" s="5">
        <v>0.81210000000000004</v>
      </c>
      <c r="E34" s="5">
        <f t="shared" si="0"/>
        <v>0.93391499999999994</v>
      </c>
      <c r="F34" s="5">
        <v>0.79790000000000005</v>
      </c>
      <c r="G34" s="5">
        <f t="shared" si="3"/>
        <v>0.67821500000000001</v>
      </c>
      <c r="H34" s="5">
        <v>0.81</v>
      </c>
      <c r="I34" s="5">
        <f t="shared" si="4"/>
        <v>0.68850000000000011</v>
      </c>
      <c r="J34" s="57">
        <v>1</v>
      </c>
    </row>
    <row r="35" spans="1:10" ht="20.100000000000001" customHeight="1" thickBot="1">
      <c r="A35" s="48" t="s">
        <v>40</v>
      </c>
      <c r="B35" s="46" t="s">
        <v>22</v>
      </c>
      <c r="C35" s="61" t="s">
        <v>139</v>
      </c>
      <c r="D35" s="5">
        <v>0.59540000000000004</v>
      </c>
      <c r="E35" s="5">
        <f t="shared" si="0"/>
        <v>0.68471000000000004</v>
      </c>
      <c r="F35" s="5">
        <v>0.57820000000000005</v>
      </c>
      <c r="G35" s="5">
        <f t="shared" si="3"/>
        <v>0.49147000000000007</v>
      </c>
      <c r="H35" s="5">
        <v>0.58950000000000002</v>
      </c>
      <c r="I35" s="5">
        <f t="shared" si="4"/>
        <v>0.50107500000000005</v>
      </c>
      <c r="J35" s="57">
        <v>1</v>
      </c>
    </row>
    <row r="36" spans="1:10" ht="20.100000000000001" customHeight="1" thickBot="1">
      <c r="A36" s="48" t="s">
        <v>41</v>
      </c>
      <c r="B36" s="46" t="s">
        <v>35</v>
      </c>
      <c r="C36" s="61" t="s">
        <v>139</v>
      </c>
      <c r="D36" s="6">
        <v>2.83</v>
      </c>
      <c r="E36" s="6">
        <f t="shared" si="0"/>
        <v>3.2544999999999997</v>
      </c>
      <c r="F36" s="6">
        <v>3.3592</v>
      </c>
      <c r="G36" s="6">
        <f t="shared" si="3"/>
        <v>2.8553199999999999</v>
      </c>
      <c r="H36" s="6">
        <v>3.41</v>
      </c>
      <c r="I36" s="6">
        <f t="shared" si="4"/>
        <v>2.8985000000000003</v>
      </c>
      <c r="J36" s="57">
        <v>1</v>
      </c>
    </row>
    <row r="37" spans="1:10" ht="36" customHeight="1">
      <c r="A37" s="242" t="s">
        <v>225</v>
      </c>
      <c r="B37" s="242"/>
      <c r="C37" s="242"/>
      <c r="D37" s="242"/>
      <c r="E37" s="242"/>
      <c r="F37" s="242"/>
      <c r="G37" s="242"/>
      <c r="H37" s="242"/>
      <c r="I37" s="242"/>
      <c r="J37" s="242"/>
    </row>
    <row r="38" spans="1:10">
      <c r="A38" s="216" t="s">
        <v>224</v>
      </c>
      <c r="B38" s="216"/>
      <c r="C38" s="216"/>
      <c r="D38" s="216"/>
      <c r="E38" s="216"/>
      <c r="F38" s="216"/>
      <c r="G38" s="216"/>
      <c r="H38" s="216"/>
      <c r="I38" s="216"/>
      <c r="J38" s="216"/>
    </row>
    <row r="39" spans="1:10" ht="13.8" thickBot="1">
      <c r="A39" s="138"/>
      <c r="B39" s="138"/>
      <c r="C39" s="138"/>
      <c r="D39" s="138"/>
      <c r="E39" s="138"/>
      <c r="F39" s="138"/>
      <c r="G39" s="138"/>
      <c r="H39" s="138"/>
      <c r="I39" s="138"/>
      <c r="J39" s="138">
        <v>29</v>
      </c>
    </row>
    <row r="40" spans="1:10" ht="20.100000000000001" customHeight="1">
      <c r="A40" s="243" t="s">
        <v>103</v>
      </c>
      <c r="B40" s="244"/>
      <c r="C40" s="244"/>
      <c r="D40" s="244"/>
      <c r="E40" s="244"/>
      <c r="F40" s="244"/>
      <c r="G40" s="244"/>
      <c r="H40" s="244"/>
      <c r="I40" s="244"/>
      <c r="J40" s="245"/>
    </row>
    <row r="41" spans="1:10" ht="19.5" customHeight="1">
      <c r="A41" s="197" t="s">
        <v>111</v>
      </c>
      <c r="B41" s="198"/>
      <c r="C41" s="198"/>
      <c r="D41" s="198"/>
      <c r="E41" s="198"/>
      <c r="F41" s="198"/>
      <c r="G41" s="198"/>
      <c r="H41" s="198"/>
      <c r="I41" s="198"/>
      <c r="J41" s="199"/>
    </row>
    <row r="42" spans="1:10" ht="13.8">
      <c r="A42" s="246" t="s">
        <v>174</v>
      </c>
      <c r="B42" s="247"/>
      <c r="C42" s="247"/>
      <c r="D42" s="247"/>
      <c r="E42" s="247"/>
      <c r="F42" s="247"/>
      <c r="G42" s="247"/>
      <c r="H42" s="247"/>
      <c r="I42" s="247"/>
      <c r="J42" s="248"/>
    </row>
    <row r="43" spans="1:10" ht="19.5" customHeight="1" thickBot="1">
      <c r="A43" s="200" t="s">
        <v>99</v>
      </c>
      <c r="B43" s="201"/>
      <c r="C43" s="201"/>
      <c r="D43" s="201"/>
      <c r="E43" s="201"/>
      <c r="F43" s="201"/>
      <c r="G43" s="201"/>
      <c r="H43" s="201"/>
      <c r="I43" s="201"/>
      <c r="J43" s="217"/>
    </row>
    <row r="44" spans="1:10" ht="26.25" customHeight="1" thickBot="1">
      <c r="A44" s="30" t="s">
        <v>0</v>
      </c>
      <c r="B44" s="31" t="s">
        <v>1</v>
      </c>
      <c r="C44" s="59" t="s">
        <v>126</v>
      </c>
      <c r="D44" s="208" t="s">
        <v>2</v>
      </c>
      <c r="E44" s="209"/>
      <c r="F44" s="209"/>
      <c r="G44" s="210"/>
      <c r="H44" s="208" t="s">
        <v>3</v>
      </c>
      <c r="I44" s="210"/>
      <c r="J44" s="22" t="s">
        <v>51</v>
      </c>
    </row>
    <row r="45" spans="1:10" ht="20.100000000000001" customHeight="1">
      <c r="A45" s="202"/>
      <c r="B45" s="213"/>
      <c r="C45" s="219"/>
      <c r="D45" s="204" t="s">
        <v>4</v>
      </c>
      <c r="E45" s="205"/>
      <c r="F45" s="204" t="s">
        <v>5</v>
      </c>
      <c r="G45" s="205"/>
      <c r="H45" s="204" t="s">
        <v>5</v>
      </c>
      <c r="I45" s="205"/>
      <c r="J45" s="218"/>
    </row>
    <row r="46" spans="1:10" ht="20.100000000000001" customHeight="1" thickBot="1">
      <c r="A46" s="203"/>
      <c r="B46" s="214"/>
      <c r="C46" s="220"/>
      <c r="D46" s="206"/>
      <c r="E46" s="207"/>
      <c r="F46" s="206" t="s">
        <v>100</v>
      </c>
      <c r="G46" s="207"/>
      <c r="H46" s="206" t="s">
        <v>100</v>
      </c>
      <c r="I46" s="207"/>
      <c r="J46" s="212"/>
    </row>
    <row r="47" spans="1:10" ht="20.100000000000001" customHeight="1" thickBot="1">
      <c r="A47" s="43"/>
      <c r="B47" s="49"/>
      <c r="C47" s="60"/>
      <c r="D47" s="43" t="s">
        <v>7</v>
      </c>
      <c r="E47" s="43" t="s">
        <v>8</v>
      </c>
      <c r="F47" s="43" t="s">
        <v>7</v>
      </c>
      <c r="G47" s="43" t="s">
        <v>9</v>
      </c>
      <c r="H47" s="43" t="s">
        <v>7</v>
      </c>
      <c r="I47" s="43" t="s">
        <v>9</v>
      </c>
      <c r="J47" s="50"/>
    </row>
    <row r="48" spans="1:10" ht="20.100000000000001" customHeight="1" thickTop="1" thickBot="1">
      <c r="A48" s="28" t="s">
        <v>10</v>
      </c>
      <c r="B48" s="23" t="s">
        <v>11</v>
      </c>
      <c r="C48" s="58" t="s">
        <v>137</v>
      </c>
      <c r="D48" s="4">
        <v>72.299099999999996</v>
      </c>
      <c r="E48" s="4">
        <f t="shared" ref="E48:E75" si="5">D48*1.15</f>
        <v>83.143964999999994</v>
      </c>
      <c r="F48" s="4">
        <v>59.491999999999997</v>
      </c>
      <c r="G48" s="4">
        <f t="shared" ref="G48:G53" si="6">F48*85/100</f>
        <v>50.568199999999997</v>
      </c>
      <c r="H48" s="4">
        <v>60.0501</v>
      </c>
      <c r="I48" s="4">
        <f t="shared" ref="I48:I53" si="7">H48*85/100</f>
        <v>51.042585000000003</v>
      </c>
      <c r="J48" s="56" t="s">
        <v>47</v>
      </c>
    </row>
    <row r="49" spans="1:10" ht="20.100000000000001" customHeight="1" thickBot="1">
      <c r="A49" s="45" t="s">
        <v>12</v>
      </c>
      <c r="B49" s="46" t="s">
        <v>13</v>
      </c>
      <c r="C49" s="61" t="s">
        <v>123</v>
      </c>
      <c r="D49" s="4">
        <v>132.91650000000001</v>
      </c>
      <c r="E49" s="4">
        <f t="shared" si="5"/>
        <v>152.85397499999999</v>
      </c>
      <c r="F49" s="4">
        <v>207.017</v>
      </c>
      <c r="G49" s="4">
        <f t="shared" si="6"/>
        <v>175.96445</v>
      </c>
      <c r="H49" s="4">
        <v>199.95339999999999</v>
      </c>
      <c r="I49" s="4">
        <f t="shared" si="7"/>
        <v>169.96039000000002</v>
      </c>
      <c r="J49" s="57" t="s">
        <v>48</v>
      </c>
    </row>
    <row r="50" spans="1:10" ht="20.100000000000001" customHeight="1" thickBot="1">
      <c r="A50" s="45" t="s">
        <v>14</v>
      </c>
      <c r="B50" s="46" t="s">
        <v>13</v>
      </c>
      <c r="C50" s="61" t="s">
        <v>123</v>
      </c>
      <c r="D50" s="4">
        <f>D52*9</f>
        <v>47.956499999999998</v>
      </c>
      <c r="E50" s="4">
        <f t="shared" si="5"/>
        <v>55.149974999999991</v>
      </c>
      <c r="F50" s="4">
        <f>F52*9</f>
        <v>83.284199999999998</v>
      </c>
      <c r="G50" s="4">
        <f t="shared" si="6"/>
        <v>70.791570000000007</v>
      </c>
      <c r="H50" s="4">
        <f>H52*9</f>
        <v>74.659500000000008</v>
      </c>
      <c r="I50" s="4">
        <f t="shared" si="7"/>
        <v>63.460575000000006</v>
      </c>
      <c r="J50" s="57" t="s">
        <v>48</v>
      </c>
    </row>
    <row r="51" spans="1:10" ht="20.100000000000001" customHeight="1" thickBot="1">
      <c r="A51" s="45" t="s">
        <v>15</v>
      </c>
      <c r="B51" s="46" t="s">
        <v>11</v>
      </c>
      <c r="C51" s="58" t="s">
        <v>137</v>
      </c>
      <c r="D51" s="4">
        <v>21.1694</v>
      </c>
      <c r="E51" s="4">
        <f t="shared" si="5"/>
        <v>24.344809999999999</v>
      </c>
      <c r="F51" s="4">
        <v>30.933199999999999</v>
      </c>
      <c r="G51" s="4">
        <f t="shared" si="6"/>
        <v>26.293220000000002</v>
      </c>
      <c r="H51" s="4">
        <v>31.323499999999999</v>
      </c>
      <c r="I51" s="4">
        <f t="shared" si="7"/>
        <v>26.624974999999999</v>
      </c>
      <c r="J51" s="57" t="s">
        <v>47</v>
      </c>
    </row>
    <row r="52" spans="1:10" ht="20.100000000000001" customHeight="1" thickBot="1">
      <c r="A52" s="45" t="s">
        <v>16</v>
      </c>
      <c r="B52" s="46" t="s">
        <v>11</v>
      </c>
      <c r="C52" s="58" t="s">
        <v>137</v>
      </c>
      <c r="D52" s="4">
        <v>5.3285</v>
      </c>
      <c r="E52" s="4">
        <f t="shared" si="5"/>
        <v>6.1277749999999997</v>
      </c>
      <c r="F52" s="4">
        <v>9.2538</v>
      </c>
      <c r="G52" s="4">
        <f t="shared" si="6"/>
        <v>7.8657300000000001</v>
      </c>
      <c r="H52" s="4">
        <v>8.2955000000000005</v>
      </c>
      <c r="I52" s="4">
        <f t="shared" si="7"/>
        <v>7.0511750000000006</v>
      </c>
      <c r="J52" s="57" t="s">
        <v>47</v>
      </c>
    </row>
    <row r="53" spans="1:10" ht="20.100000000000001" customHeight="1" thickBot="1">
      <c r="A53" s="45" t="s">
        <v>17</v>
      </c>
      <c r="B53" s="46" t="s">
        <v>11</v>
      </c>
      <c r="C53" s="58" t="s">
        <v>137</v>
      </c>
      <c r="D53" s="5">
        <v>1.1324000000000001</v>
      </c>
      <c r="E53" s="5">
        <f t="shared" si="5"/>
        <v>1.30226</v>
      </c>
      <c r="F53" s="5">
        <v>1.4041999999999999</v>
      </c>
      <c r="G53" s="5">
        <f t="shared" si="6"/>
        <v>1.1935699999999998</v>
      </c>
      <c r="H53" s="5">
        <v>1.4195</v>
      </c>
      <c r="I53" s="5">
        <f t="shared" si="7"/>
        <v>1.206575</v>
      </c>
      <c r="J53" s="57" t="s">
        <v>47</v>
      </c>
    </row>
    <row r="54" spans="1:10" ht="20.100000000000001" customHeight="1" thickBot="1">
      <c r="A54" s="45" t="s">
        <v>18</v>
      </c>
      <c r="B54" s="46" t="s">
        <v>11</v>
      </c>
      <c r="C54" s="61" t="s">
        <v>123</v>
      </c>
      <c r="D54" s="4">
        <v>0</v>
      </c>
      <c r="E54" s="4">
        <f t="shared" si="5"/>
        <v>0</v>
      </c>
      <c r="F54" s="4">
        <v>0</v>
      </c>
      <c r="G54" s="4">
        <v>0</v>
      </c>
      <c r="H54" s="4">
        <v>0</v>
      </c>
      <c r="I54" s="4">
        <v>0</v>
      </c>
      <c r="J54" s="2">
        <v>7</v>
      </c>
    </row>
    <row r="55" spans="1:10" ht="20.100000000000001" customHeight="1" thickBot="1">
      <c r="A55" s="45" t="s">
        <v>19</v>
      </c>
      <c r="B55" s="46" t="s">
        <v>11</v>
      </c>
      <c r="C55" s="61" t="s">
        <v>123</v>
      </c>
      <c r="D55" s="4">
        <v>0</v>
      </c>
      <c r="E55" s="4">
        <f t="shared" si="5"/>
        <v>0</v>
      </c>
      <c r="F55" s="4">
        <v>0</v>
      </c>
      <c r="G55" s="4">
        <v>0</v>
      </c>
      <c r="H55" s="4">
        <v>0</v>
      </c>
      <c r="I55" s="4">
        <v>0</v>
      </c>
      <c r="J55" s="2">
        <v>7</v>
      </c>
    </row>
    <row r="56" spans="1:10" ht="20.100000000000001" customHeight="1" thickBot="1">
      <c r="A56" s="45" t="s">
        <v>20</v>
      </c>
      <c r="B56" s="46" t="s">
        <v>11</v>
      </c>
      <c r="C56" s="61" t="s">
        <v>123</v>
      </c>
      <c r="D56" s="4">
        <v>0</v>
      </c>
      <c r="E56" s="4">
        <f t="shared" si="5"/>
        <v>0</v>
      </c>
      <c r="F56" s="4">
        <v>0</v>
      </c>
      <c r="G56" s="4">
        <v>0</v>
      </c>
      <c r="H56" s="4">
        <v>0</v>
      </c>
      <c r="I56" s="4">
        <v>0</v>
      </c>
      <c r="J56" s="2">
        <v>7</v>
      </c>
    </row>
    <row r="57" spans="1:10" ht="20.100000000000001" customHeight="1" thickBot="1">
      <c r="A57" s="45" t="s">
        <v>21</v>
      </c>
      <c r="B57" s="46" t="s">
        <v>22</v>
      </c>
      <c r="C57" s="61" t="s">
        <v>138</v>
      </c>
      <c r="D57" s="6">
        <v>11.568300000000001</v>
      </c>
      <c r="E57" s="6">
        <f t="shared" si="5"/>
        <v>13.303545</v>
      </c>
      <c r="F57" s="6">
        <v>12.663399999999999</v>
      </c>
      <c r="G57" s="6">
        <f>F57*85/100</f>
        <v>10.763889999999998</v>
      </c>
      <c r="H57" s="6">
        <v>12.669600000000001</v>
      </c>
      <c r="I57" s="6">
        <f>H57*85/100</f>
        <v>10.769160000000001</v>
      </c>
      <c r="J57" s="57">
        <v>1</v>
      </c>
    </row>
    <row r="58" spans="1:10" ht="20.100000000000001" customHeight="1" thickBot="1">
      <c r="A58" s="45" t="s">
        <v>23</v>
      </c>
      <c r="B58" s="46" t="s">
        <v>22</v>
      </c>
      <c r="C58" s="61" t="s">
        <v>138</v>
      </c>
      <c r="D58" s="6">
        <v>2.6625999999999999</v>
      </c>
      <c r="E58" s="6">
        <f t="shared" si="5"/>
        <v>3.0619899999999998</v>
      </c>
      <c r="F58" s="6">
        <v>3.6966999999999999</v>
      </c>
      <c r="G58" s="6">
        <f>F58*85/100</f>
        <v>3.1421949999999996</v>
      </c>
      <c r="H58" s="6">
        <v>3.7568000000000001</v>
      </c>
      <c r="I58" s="6">
        <f>H58*85/100</f>
        <v>3.1932800000000001</v>
      </c>
      <c r="J58" s="57">
        <v>1</v>
      </c>
    </row>
    <row r="59" spans="1:10" ht="20.100000000000001" customHeight="1" thickBot="1">
      <c r="A59" s="45" t="s">
        <v>24</v>
      </c>
      <c r="B59" s="46" t="s">
        <v>22</v>
      </c>
      <c r="C59" s="61" t="s">
        <v>138</v>
      </c>
      <c r="D59" s="4">
        <v>73.964299999999994</v>
      </c>
      <c r="E59" s="4">
        <f t="shared" si="5"/>
        <v>85.05894499999998</v>
      </c>
      <c r="F59" s="4">
        <v>60.066800000000001</v>
      </c>
      <c r="G59" s="4">
        <f>F59*85/100</f>
        <v>51.056779999999996</v>
      </c>
      <c r="H59" s="4">
        <v>60.223500000000001</v>
      </c>
      <c r="I59" s="4">
        <f>H59*85/100</f>
        <v>51.189975000000004</v>
      </c>
      <c r="J59" s="57">
        <v>1</v>
      </c>
    </row>
    <row r="60" spans="1:10" ht="20.100000000000001" customHeight="1" thickBot="1">
      <c r="A60" s="45" t="s">
        <v>25</v>
      </c>
      <c r="B60" s="46" t="s">
        <v>22</v>
      </c>
      <c r="C60" s="61" t="s">
        <v>123</v>
      </c>
      <c r="D60" s="4">
        <v>0</v>
      </c>
      <c r="E60" s="4">
        <f t="shared" si="5"/>
        <v>0</v>
      </c>
      <c r="F60" s="4">
        <v>0</v>
      </c>
      <c r="G60" s="4">
        <f>F60*85/100</f>
        <v>0</v>
      </c>
      <c r="H60" s="4">
        <v>0</v>
      </c>
      <c r="I60" s="4">
        <f>H60*85/100</f>
        <v>0</v>
      </c>
      <c r="J60" s="2">
        <v>7</v>
      </c>
    </row>
    <row r="61" spans="1:10" ht="20.100000000000001" customHeight="1" thickBot="1">
      <c r="A61" s="45" t="s">
        <v>26</v>
      </c>
      <c r="B61" s="46" t="s">
        <v>27</v>
      </c>
      <c r="C61" s="61" t="s">
        <v>123</v>
      </c>
      <c r="D61" s="4">
        <v>10.776300000000001</v>
      </c>
      <c r="E61" s="4">
        <f t="shared" si="5"/>
        <v>12.392745</v>
      </c>
      <c r="F61" s="4">
        <v>21.619499999999999</v>
      </c>
      <c r="G61" s="4">
        <f>F61*85/100</f>
        <v>18.376574999999999</v>
      </c>
      <c r="H61" s="4">
        <v>4.8437000000000001</v>
      </c>
      <c r="I61" s="4">
        <f>H61*85/100</f>
        <v>4.1171449999999998</v>
      </c>
      <c r="J61" s="2">
        <v>4</v>
      </c>
    </row>
    <row r="62" spans="1:10" ht="20.100000000000001" customHeight="1" thickBot="1">
      <c r="A62" s="45" t="s">
        <v>28</v>
      </c>
      <c r="B62" s="46" t="s">
        <v>11</v>
      </c>
      <c r="C62" s="61" t="s">
        <v>123</v>
      </c>
      <c r="D62" s="6">
        <v>2.1240999999999999</v>
      </c>
      <c r="E62" s="6">
        <f t="shared" si="5"/>
        <v>2.4427149999999997</v>
      </c>
      <c r="F62" s="6">
        <v>3.2635000000000001</v>
      </c>
      <c r="G62" s="6">
        <f t="shared" ref="G62:G75" si="8">F62*85/100</f>
        <v>2.7739749999999996</v>
      </c>
      <c r="H62" s="6">
        <v>2.8348</v>
      </c>
      <c r="I62" s="6">
        <f t="shared" ref="I62:I75" si="9">H62*85/100</f>
        <v>2.4095800000000001</v>
      </c>
      <c r="J62" s="57" t="s">
        <v>48</v>
      </c>
    </row>
    <row r="63" spans="1:10" ht="20.100000000000001" customHeight="1" thickBot="1">
      <c r="A63" s="51" t="s">
        <v>49</v>
      </c>
      <c r="B63" s="46" t="s">
        <v>11</v>
      </c>
      <c r="C63" s="61" t="s">
        <v>123</v>
      </c>
      <c r="D63" s="5">
        <v>0.24690000000000001</v>
      </c>
      <c r="E63" s="5">
        <f t="shared" si="5"/>
        <v>0.28393499999999999</v>
      </c>
      <c r="F63" s="5">
        <v>0.38150000000000001</v>
      </c>
      <c r="G63" s="5">
        <f t="shared" si="8"/>
        <v>0.32427500000000004</v>
      </c>
      <c r="H63" s="5">
        <v>0.30690000000000001</v>
      </c>
      <c r="I63" s="5">
        <f t="shared" si="9"/>
        <v>0.26086500000000001</v>
      </c>
      <c r="J63" s="57">
        <v>4</v>
      </c>
    </row>
    <row r="64" spans="1:10" ht="20.100000000000001" customHeight="1" thickBot="1">
      <c r="A64" s="45" t="s">
        <v>29</v>
      </c>
      <c r="B64" s="46" t="s">
        <v>22</v>
      </c>
      <c r="C64" s="61" t="s">
        <v>48</v>
      </c>
      <c r="D64" s="4">
        <v>64</v>
      </c>
      <c r="E64" s="4">
        <f t="shared" si="5"/>
        <v>73.599999999999994</v>
      </c>
      <c r="F64" s="4">
        <v>97.7</v>
      </c>
      <c r="G64" s="4">
        <f t="shared" si="8"/>
        <v>83.045000000000002</v>
      </c>
      <c r="H64" s="4">
        <v>98</v>
      </c>
      <c r="I64" s="4">
        <f t="shared" si="9"/>
        <v>83.3</v>
      </c>
      <c r="J64" s="57">
        <v>1</v>
      </c>
    </row>
    <row r="65" spans="1:10" ht="20.100000000000001" customHeight="1" thickBot="1">
      <c r="A65" s="48" t="s">
        <v>30</v>
      </c>
      <c r="B65" s="46" t="s">
        <v>22</v>
      </c>
      <c r="C65" s="61" t="s">
        <v>138</v>
      </c>
      <c r="D65" s="4">
        <v>24.284800000000001</v>
      </c>
      <c r="E65" s="4">
        <f t="shared" si="5"/>
        <v>27.927519999999998</v>
      </c>
      <c r="F65" s="4">
        <v>24.310400000000001</v>
      </c>
      <c r="G65" s="4">
        <f t="shared" si="8"/>
        <v>20.66384</v>
      </c>
      <c r="H65" s="4">
        <v>24.619499999999999</v>
      </c>
      <c r="I65" s="4">
        <f t="shared" si="9"/>
        <v>20.926575</v>
      </c>
      <c r="J65" s="57">
        <v>1</v>
      </c>
    </row>
    <row r="66" spans="1:10" ht="20.100000000000001" customHeight="1" thickBot="1">
      <c r="A66" s="48" t="s">
        <v>31</v>
      </c>
      <c r="B66" s="46" t="s">
        <v>22</v>
      </c>
      <c r="C66" s="61" t="s">
        <v>138</v>
      </c>
      <c r="D66" s="4">
        <v>234.1454</v>
      </c>
      <c r="E66" s="4">
        <f t="shared" si="5"/>
        <v>269.26720999999998</v>
      </c>
      <c r="F66" s="4">
        <v>230.3973</v>
      </c>
      <c r="G66" s="4">
        <f t="shared" si="8"/>
        <v>195.837705</v>
      </c>
      <c r="H66" s="4">
        <v>234.12549999999999</v>
      </c>
      <c r="I66" s="4">
        <f t="shared" si="9"/>
        <v>199.006675</v>
      </c>
      <c r="J66" s="57">
        <v>1</v>
      </c>
    </row>
    <row r="67" spans="1:10" ht="20.100000000000001" customHeight="1" thickBot="1">
      <c r="A67" s="48" t="s">
        <v>32</v>
      </c>
      <c r="B67" s="46" t="s">
        <v>22</v>
      </c>
      <c r="C67" s="61" t="s">
        <v>138</v>
      </c>
      <c r="D67" s="4">
        <v>402.59699999999998</v>
      </c>
      <c r="E67" s="4">
        <f t="shared" si="5"/>
        <v>462.98654999999997</v>
      </c>
      <c r="F67" s="4">
        <v>352.66680000000002</v>
      </c>
      <c r="G67" s="4">
        <f t="shared" si="8"/>
        <v>299.76678000000004</v>
      </c>
      <c r="H67" s="4">
        <v>358.01389999999998</v>
      </c>
      <c r="I67" s="4">
        <f t="shared" si="9"/>
        <v>304.31181499999997</v>
      </c>
      <c r="J67" s="57">
        <v>1</v>
      </c>
    </row>
    <row r="68" spans="1:10" ht="20.100000000000001" customHeight="1" thickBot="1">
      <c r="A68" s="48" t="s">
        <v>33</v>
      </c>
      <c r="B68" s="46" t="s">
        <v>22</v>
      </c>
      <c r="C68" s="61" t="s">
        <v>138</v>
      </c>
      <c r="D68" s="6">
        <v>6.7218999999999998</v>
      </c>
      <c r="E68" s="6">
        <f t="shared" si="5"/>
        <v>7.7301849999999988</v>
      </c>
      <c r="F68" s="6">
        <v>9.2149999999999999</v>
      </c>
      <c r="G68" s="6">
        <f t="shared" si="8"/>
        <v>7.8327499999999999</v>
      </c>
      <c r="H68" s="6">
        <v>9.3859999999999992</v>
      </c>
      <c r="I68" s="6">
        <f t="shared" si="9"/>
        <v>7.9780999999999995</v>
      </c>
      <c r="J68" s="57">
        <v>1</v>
      </c>
    </row>
    <row r="69" spans="1:10" ht="20.100000000000001" customHeight="1" thickBot="1">
      <c r="A69" s="48" t="s">
        <v>34</v>
      </c>
      <c r="B69" s="46" t="s">
        <v>35</v>
      </c>
      <c r="C69" s="61" t="s">
        <v>138</v>
      </c>
      <c r="D69" s="4">
        <v>23.797799999999999</v>
      </c>
      <c r="E69" s="4">
        <f t="shared" si="5"/>
        <v>27.367469999999997</v>
      </c>
      <c r="F69" s="4">
        <v>38.136099999999999</v>
      </c>
      <c r="G69" s="4">
        <f t="shared" si="8"/>
        <v>32.415684999999996</v>
      </c>
      <c r="H69" s="4">
        <v>38.616700000000002</v>
      </c>
      <c r="I69" s="4">
        <f t="shared" si="9"/>
        <v>32.824195000000003</v>
      </c>
      <c r="J69" s="57">
        <v>1</v>
      </c>
    </row>
    <row r="70" spans="1:10" ht="20.100000000000001" customHeight="1" thickBot="1">
      <c r="A70" s="48" t="s">
        <v>36</v>
      </c>
      <c r="B70" s="46" t="s">
        <v>22</v>
      </c>
      <c r="C70" s="61" t="s">
        <v>47</v>
      </c>
      <c r="D70" s="5">
        <v>8.9599999999999999E-2</v>
      </c>
      <c r="E70" s="5">
        <f t="shared" si="5"/>
        <v>0.10303999999999999</v>
      </c>
      <c r="F70" s="5">
        <v>7.9399999999999998E-2</v>
      </c>
      <c r="G70" s="5">
        <f t="shared" si="8"/>
        <v>6.7489999999999994E-2</v>
      </c>
      <c r="H70" s="5">
        <v>0.08</v>
      </c>
      <c r="I70" s="5">
        <f t="shared" si="9"/>
        <v>6.8000000000000005E-2</v>
      </c>
      <c r="J70" s="57">
        <v>1</v>
      </c>
    </row>
    <row r="71" spans="1:10" ht="20.100000000000001" customHeight="1" thickBot="1">
      <c r="A71" s="48" t="s">
        <v>37</v>
      </c>
      <c r="B71" s="46" t="s">
        <v>22</v>
      </c>
      <c r="C71" s="61" t="s">
        <v>138</v>
      </c>
      <c r="D71" s="5">
        <v>0.2064</v>
      </c>
      <c r="E71" s="5">
        <f t="shared" si="5"/>
        <v>0.23735999999999999</v>
      </c>
      <c r="F71" s="5">
        <v>0.2777</v>
      </c>
      <c r="G71" s="5">
        <f t="shared" si="8"/>
        <v>0.236045</v>
      </c>
      <c r="H71" s="5">
        <v>0.28170000000000001</v>
      </c>
      <c r="I71" s="5">
        <f t="shared" si="9"/>
        <v>0.23944500000000002</v>
      </c>
      <c r="J71" s="57">
        <v>1</v>
      </c>
    </row>
    <row r="72" spans="1:10" ht="20.100000000000001" customHeight="1" thickBot="1">
      <c r="A72" s="48" t="s">
        <v>38</v>
      </c>
      <c r="B72" s="46" t="s">
        <v>22</v>
      </c>
      <c r="C72" s="61" t="s">
        <v>138</v>
      </c>
      <c r="D72" s="6">
        <v>4.5488</v>
      </c>
      <c r="E72" s="6">
        <f t="shared" si="5"/>
        <v>5.2311199999999998</v>
      </c>
      <c r="F72" s="6">
        <v>4.8728999999999996</v>
      </c>
      <c r="G72" s="6">
        <f t="shared" si="8"/>
        <v>4.1419649999999999</v>
      </c>
      <c r="H72" s="6">
        <v>4.9233000000000002</v>
      </c>
      <c r="I72" s="6">
        <f t="shared" si="9"/>
        <v>4.1848049999999999</v>
      </c>
      <c r="J72" s="57">
        <v>1</v>
      </c>
    </row>
    <row r="73" spans="1:10" ht="20.100000000000001" customHeight="1" thickBot="1">
      <c r="A73" s="48" t="s">
        <v>39</v>
      </c>
      <c r="B73" s="46" t="s">
        <v>22</v>
      </c>
      <c r="C73" s="61" t="s">
        <v>47</v>
      </c>
      <c r="D73" s="5">
        <v>0.75980000000000003</v>
      </c>
      <c r="E73" s="5">
        <f t="shared" si="5"/>
        <v>0.87376999999999994</v>
      </c>
      <c r="F73" s="5">
        <v>0.82130000000000003</v>
      </c>
      <c r="G73" s="5">
        <f t="shared" si="8"/>
        <v>0.69810500000000009</v>
      </c>
      <c r="H73" s="5">
        <v>0.83</v>
      </c>
      <c r="I73" s="5">
        <f t="shared" si="9"/>
        <v>0.70550000000000002</v>
      </c>
      <c r="J73" s="57">
        <v>1</v>
      </c>
    </row>
    <row r="74" spans="1:10" ht="20.25" customHeight="1" thickBot="1">
      <c r="A74" s="48" t="s">
        <v>40</v>
      </c>
      <c r="B74" s="46" t="s">
        <v>22</v>
      </c>
      <c r="C74" s="61" t="s">
        <v>138</v>
      </c>
      <c r="D74" s="5">
        <v>0.56410000000000005</v>
      </c>
      <c r="E74" s="5">
        <f t="shared" si="5"/>
        <v>0.64871500000000004</v>
      </c>
      <c r="F74" s="5">
        <v>0.50619999999999998</v>
      </c>
      <c r="G74" s="5">
        <f t="shared" si="8"/>
        <v>0.43026999999999999</v>
      </c>
      <c r="H74" s="5">
        <v>0.51249999999999996</v>
      </c>
      <c r="I74" s="5">
        <f t="shared" si="9"/>
        <v>0.43562499999999993</v>
      </c>
      <c r="J74" s="57">
        <v>1</v>
      </c>
    </row>
    <row r="75" spans="1:10" ht="18" customHeight="1" thickBot="1">
      <c r="A75" s="48" t="s">
        <v>41</v>
      </c>
      <c r="B75" s="46" t="s">
        <v>35</v>
      </c>
      <c r="C75" s="61" t="s">
        <v>138</v>
      </c>
      <c r="D75" s="6">
        <v>2.6562999999999999</v>
      </c>
      <c r="E75" s="6">
        <f t="shared" si="5"/>
        <v>3.0547449999999996</v>
      </c>
      <c r="F75" s="6">
        <v>3.3433999999999999</v>
      </c>
      <c r="G75" s="6">
        <f t="shared" si="8"/>
        <v>2.8418900000000002</v>
      </c>
      <c r="H75" s="6">
        <v>3.3782999999999999</v>
      </c>
      <c r="I75" s="6">
        <f t="shared" si="9"/>
        <v>2.8715549999999994</v>
      </c>
      <c r="J75" s="57">
        <v>1</v>
      </c>
    </row>
    <row r="76" spans="1:10" ht="29.25" customHeight="1">
      <c r="A76" s="242" t="s">
        <v>225</v>
      </c>
      <c r="B76" s="242"/>
      <c r="C76" s="242"/>
      <c r="D76" s="242"/>
      <c r="E76" s="242"/>
      <c r="F76" s="242"/>
      <c r="G76" s="242"/>
      <c r="H76" s="242"/>
      <c r="I76" s="242"/>
      <c r="J76" s="242"/>
    </row>
    <row r="77" spans="1:10" ht="32.25" customHeight="1">
      <c r="A77" s="216" t="s">
        <v>224</v>
      </c>
      <c r="B77" s="216"/>
      <c r="C77" s="216"/>
      <c r="D77" s="216"/>
      <c r="E77" s="216"/>
      <c r="F77" s="216"/>
      <c r="G77" s="216"/>
      <c r="H77" s="216"/>
      <c r="I77" s="216"/>
      <c r="J77" s="216"/>
    </row>
    <row r="78" spans="1:10" ht="15.6">
      <c r="A78" s="55"/>
      <c r="B78" s="18"/>
      <c r="C78" s="35"/>
      <c r="D78" s="18"/>
      <c r="E78" s="18"/>
      <c r="F78" s="18"/>
      <c r="G78" s="18"/>
      <c r="H78" s="18"/>
      <c r="I78" s="18"/>
      <c r="J78" s="18">
        <v>30</v>
      </c>
    </row>
    <row r="79" spans="1:10" ht="18" customHeight="1" thickBot="1"/>
    <row r="80" spans="1:10" ht="19.5" customHeight="1">
      <c r="A80" s="243" t="s">
        <v>102</v>
      </c>
      <c r="B80" s="244"/>
      <c r="C80" s="244"/>
      <c r="D80" s="244"/>
      <c r="E80" s="244"/>
      <c r="F80" s="244"/>
      <c r="G80" s="244"/>
      <c r="H80" s="244"/>
      <c r="I80" s="244"/>
      <c r="J80" s="245"/>
    </row>
    <row r="81" spans="1:10" ht="19.5" customHeight="1">
      <c r="A81" s="197" t="s">
        <v>112</v>
      </c>
      <c r="B81" s="198"/>
      <c r="C81" s="198"/>
      <c r="D81" s="198"/>
      <c r="E81" s="198"/>
      <c r="F81" s="198"/>
      <c r="G81" s="198"/>
      <c r="H81" s="198"/>
      <c r="I81" s="198"/>
      <c r="J81" s="199"/>
    </row>
    <row r="82" spans="1:10" ht="13.8">
      <c r="A82" s="246" t="s">
        <v>175</v>
      </c>
      <c r="B82" s="247"/>
      <c r="C82" s="247"/>
      <c r="D82" s="247"/>
      <c r="E82" s="247"/>
      <c r="F82" s="247"/>
      <c r="G82" s="247"/>
      <c r="H82" s="247"/>
      <c r="I82" s="247"/>
      <c r="J82" s="248"/>
    </row>
    <row r="83" spans="1:10" ht="19.5" customHeight="1" thickBot="1">
      <c r="A83" s="200" t="s">
        <v>99</v>
      </c>
      <c r="B83" s="201"/>
      <c r="C83" s="201"/>
      <c r="D83" s="201"/>
      <c r="E83" s="201"/>
      <c r="F83" s="201"/>
      <c r="G83" s="201"/>
      <c r="H83" s="201"/>
      <c r="I83" s="201"/>
      <c r="J83" s="217"/>
    </row>
    <row r="84" spans="1:10" ht="29.4" thickBot="1">
      <c r="A84" s="30" t="s">
        <v>0</v>
      </c>
      <c r="B84" s="31" t="s">
        <v>1</v>
      </c>
      <c r="C84" s="59" t="s">
        <v>126</v>
      </c>
      <c r="D84" s="208" t="s">
        <v>2</v>
      </c>
      <c r="E84" s="209"/>
      <c r="F84" s="209"/>
      <c r="G84" s="210"/>
      <c r="H84" s="208" t="s">
        <v>3</v>
      </c>
      <c r="I84" s="210"/>
      <c r="J84" s="22" t="s">
        <v>51</v>
      </c>
    </row>
    <row r="85" spans="1:10" ht="15.6">
      <c r="A85" s="202"/>
      <c r="B85" s="213"/>
      <c r="C85" s="219"/>
      <c r="D85" s="204" t="s">
        <v>4</v>
      </c>
      <c r="E85" s="205"/>
      <c r="F85" s="204" t="s">
        <v>5</v>
      </c>
      <c r="G85" s="205"/>
      <c r="H85" s="204" t="s">
        <v>5</v>
      </c>
      <c r="I85" s="205"/>
      <c r="J85" s="218"/>
    </row>
    <row r="86" spans="1:10" ht="16.2" thickBot="1">
      <c r="A86" s="203"/>
      <c r="B86" s="214"/>
      <c r="C86" s="220"/>
      <c r="D86" s="206"/>
      <c r="E86" s="207"/>
      <c r="F86" s="206" t="s">
        <v>6</v>
      </c>
      <c r="G86" s="207"/>
      <c r="H86" s="206" t="s">
        <v>6</v>
      </c>
      <c r="I86" s="207"/>
      <c r="J86" s="212"/>
    </row>
    <row r="87" spans="1:10" ht="19.5" customHeight="1" thickBot="1">
      <c r="A87" s="43"/>
      <c r="B87" s="49"/>
      <c r="C87" s="60"/>
      <c r="D87" s="43" t="s">
        <v>7</v>
      </c>
      <c r="E87" s="43" t="s">
        <v>8</v>
      </c>
      <c r="F87" s="43" t="s">
        <v>7</v>
      </c>
      <c r="G87" s="43" t="s">
        <v>9</v>
      </c>
      <c r="H87" s="43" t="s">
        <v>7</v>
      </c>
      <c r="I87" s="43" t="s">
        <v>9</v>
      </c>
      <c r="J87" s="50"/>
    </row>
    <row r="88" spans="1:10" ht="19.5" customHeight="1" thickTop="1" thickBot="1">
      <c r="A88" s="28" t="s">
        <v>10</v>
      </c>
      <c r="B88" s="23" t="s">
        <v>11</v>
      </c>
      <c r="C88" s="58" t="s">
        <v>125</v>
      </c>
      <c r="D88" s="4">
        <v>73.008300000000006</v>
      </c>
      <c r="E88" s="4">
        <f t="shared" ref="E88:E115" si="10">D88*1.15</f>
        <v>83.959545000000006</v>
      </c>
      <c r="F88" s="4">
        <v>64.653899999999993</v>
      </c>
      <c r="G88" s="4">
        <f t="shared" ref="G88:G93" si="11">F88*85/100</f>
        <v>54.955814999999994</v>
      </c>
      <c r="H88" s="4">
        <v>65.243600000000001</v>
      </c>
      <c r="I88" s="4">
        <f t="shared" ref="I88:I93" si="12">H88*85/100</f>
        <v>55.457059999999998</v>
      </c>
      <c r="J88" s="56" t="s">
        <v>47</v>
      </c>
    </row>
    <row r="89" spans="1:10" ht="19.5" customHeight="1" thickBot="1">
      <c r="A89" s="45" t="s">
        <v>12</v>
      </c>
      <c r="B89" s="46" t="s">
        <v>13</v>
      </c>
      <c r="C89" s="61" t="s">
        <v>123</v>
      </c>
      <c r="D89" s="4">
        <v>126.8621</v>
      </c>
      <c r="E89" s="4">
        <f t="shared" si="10"/>
        <v>145.89141499999999</v>
      </c>
      <c r="F89" s="4">
        <v>168.85659999999999</v>
      </c>
      <c r="G89" s="4">
        <f t="shared" si="11"/>
        <v>143.52811</v>
      </c>
      <c r="H89" s="4">
        <v>169.17339999999999</v>
      </c>
      <c r="I89" s="4">
        <f t="shared" si="12"/>
        <v>143.79739000000001</v>
      </c>
      <c r="J89" s="57" t="s">
        <v>48</v>
      </c>
    </row>
    <row r="90" spans="1:10" ht="19.5" customHeight="1" thickBot="1">
      <c r="A90" s="45" t="s">
        <v>14</v>
      </c>
      <c r="B90" s="46" t="s">
        <v>13</v>
      </c>
      <c r="C90" s="61" t="s">
        <v>123</v>
      </c>
      <c r="D90" s="4">
        <f>D92*9</f>
        <v>39.9861</v>
      </c>
      <c r="E90" s="4">
        <f t="shared" si="10"/>
        <v>45.984014999999999</v>
      </c>
      <c r="F90" s="4">
        <f>F92*9</f>
        <v>55.214999999999996</v>
      </c>
      <c r="G90" s="4">
        <f t="shared" si="11"/>
        <v>46.932749999999999</v>
      </c>
      <c r="H90" s="4">
        <f>H92*9</f>
        <v>46.4895</v>
      </c>
      <c r="I90" s="4">
        <f t="shared" si="12"/>
        <v>39.516075000000001</v>
      </c>
      <c r="J90" s="57" t="s">
        <v>48</v>
      </c>
    </row>
    <row r="91" spans="1:10" ht="19.5" customHeight="1" thickBot="1">
      <c r="A91" s="45" t="s">
        <v>15</v>
      </c>
      <c r="B91" s="46" t="s">
        <v>11</v>
      </c>
      <c r="C91" s="61" t="s">
        <v>125</v>
      </c>
      <c r="D91" s="4">
        <v>21.719000000000001</v>
      </c>
      <c r="E91" s="4">
        <f t="shared" si="10"/>
        <v>24.976849999999999</v>
      </c>
      <c r="F91" s="4">
        <v>28.410399999999999</v>
      </c>
      <c r="G91" s="4">
        <f t="shared" si="11"/>
        <v>24.14884</v>
      </c>
      <c r="H91" s="4">
        <v>28.7075</v>
      </c>
      <c r="I91" s="4">
        <f t="shared" si="12"/>
        <v>24.401374999999998</v>
      </c>
      <c r="J91" s="57" t="s">
        <v>47</v>
      </c>
    </row>
    <row r="92" spans="1:10" ht="19.5" customHeight="1" thickBot="1">
      <c r="A92" s="45" t="s">
        <v>16</v>
      </c>
      <c r="B92" s="46" t="s">
        <v>11</v>
      </c>
      <c r="C92" s="61" t="s">
        <v>125</v>
      </c>
      <c r="D92" s="4">
        <v>4.4428999999999998</v>
      </c>
      <c r="E92" s="4">
        <f t="shared" si="10"/>
        <v>5.1093349999999997</v>
      </c>
      <c r="F92" s="4">
        <v>6.1349999999999998</v>
      </c>
      <c r="G92" s="4">
        <f t="shared" si="11"/>
        <v>5.2147500000000004</v>
      </c>
      <c r="H92" s="4">
        <v>5.1654999999999998</v>
      </c>
      <c r="I92" s="4">
        <f t="shared" si="12"/>
        <v>4.3906749999999999</v>
      </c>
      <c r="J92" s="57" t="s">
        <v>47</v>
      </c>
    </row>
    <row r="93" spans="1:10" ht="19.5" customHeight="1" thickBot="1">
      <c r="A93" s="45" t="s">
        <v>17</v>
      </c>
      <c r="B93" s="46" t="s">
        <v>11</v>
      </c>
      <c r="C93" s="61" t="s">
        <v>125</v>
      </c>
      <c r="D93" s="5">
        <v>1.1142000000000001</v>
      </c>
      <c r="E93" s="5">
        <f t="shared" si="10"/>
        <v>1.2813300000000001</v>
      </c>
      <c r="F93" s="5">
        <v>1.2359</v>
      </c>
      <c r="G93" s="5">
        <f t="shared" si="11"/>
        <v>1.0505150000000001</v>
      </c>
      <c r="H93" s="5">
        <v>1.2481</v>
      </c>
      <c r="I93" s="5">
        <f t="shared" si="12"/>
        <v>1.0608849999999999</v>
      </c>
      <c r="J93" s="57" t="s">
        <v>47</v>
      </c>
    </row>
    <row r="94" spans="1:10" ht="19.5" customHeight="1" thickBot="1">
      <c r="A94" s="45" t="s">
        <v>18</v>
      </c>
      <c r="B94" s="46" t="s">
        <v>11</v>
      </c>
      <c r="C94" s="61" t="s">
        <v>123</v>
      </c>
      <c r="D94" s="4">
        <v>0</v>
      </c>
      <c r="E94" s="4">
        <f t="shared" si="10"/>
        <v>0</v>
      </c>
      <c r="F94" s="4">
        <v>0</v>
      </c>
      <c r="G94" s="4">
        <v>0</v>
      </c>
      <c r="H94" s="4">
        <v>0</v>
      </c>
      <c r="I94" s="4">
        <v>0</v>
      </c>
      <c r="J94" s="2">
        <v>7</v>
      </c>
    </row>
    <row r="95" spans="1:10" ht="19.5" customHeight="1" thickBot="1">
      <c r="A95" s="45" t="s">
        <v>19</v>
      </c>
      <c r="B95" s="46" t="s">
        <v>11</v>
      </c>
      <c r="C95" s="61" t="s">
        <v>123</v>
      </c>
      <c r="D95" s="4">
        <v>0</v>
      </c>
      <c r="E95" s="4">
        <f t="shared" si="10"/>
        <v>0</v>
      </c>
      <c r="F95" s="4">
        <v>0</v>
      </c>
      <c r="G95" s="4">
        <v>0</v>
      </c>
      <c r="H95" s="4">
        <v>0</v>
      </c>
      <c r="I95" s="4">
        <v>0</v>
      </c>
      <c r="J95" s="2">
        <v>7</v>
      </c>
    </row>
    <row r="96" spans="1:10" ht="19.5" customHeight="1" thickBot="1">
      <c r="A96" s="45" t="s">
        <v>20</v>
      </c>
      <c r="B96" s="46" t="s">
        <v>11</v>
      </c>
      <c r="C96" s="61" t="s">
        <v>123</v>
      </c>
      <c r="D96" s="4">
        <v>0</v>
      </c>
      <c r="E96" s="4">
        <f t="shared" si="10"/>
        <v>0</v>
      </c>
      <c r="F96" s="4">
        <v>0</v>
      </c>
      <c r="G96" s="4">
        <v>0</v>
      </c>
      <c r="H96" s="4">
        <v>0</v>
      </c>
      <c r="I96" s="4">
        <v>0</v>
      </c>
      <c r="J96" s="2">
        <v>7</v>
      </c>
    </row>
    <row r="97" spans="1:10" ht="19.5" customHeight="1" thickBot="1">
      <c r="A97" s="45" t="s">
        <v>21</v>
      </c>
      <c r="B97" s="46" t="s">
        <v>22</v>
      </c>
      <c r="C97" s="61" t="s">
        <v>124</v>
      </c>
      <c r="D97" s="6">
        <v>11.6007</v>
      </c>
      <c r="E97" s="6">
        <f t="shared" si="10"/>
        <v>13.340805</v>
      </c>
      <c r="F97" s="6">
        <v>12.407500000000001</v>
      </c>
      <c r="G97" s="6">
        <f>F97*85/100</f>
        <v>10.546375000000001</v>
      </c>
      <c r="H97" s="6">
        <v>12.4145</v>
      </c>
      <c r="I97" s="6">
        <f>H97*85/100</f>
        <v>10.552325000000002</v>
      </c>
      <c r="J97" s="57">
        <v>1</v>
      </c>
    </row>
    <row r="98" spans="1:10" ht="19.5" customHeight="1" thickBot="1">
      <c r="A98" s="45" t="s">
        <v>23</v>
      </c>
      <c r="B98" s="46" t="s">
        <v>22</v>
      </c>
      <c r="C98" s="61" t="s">
        <v>124</v>
      </c>
      <c r="D98" s="6">
        <v>2.5558000000000001</v>
      </c>
      <c r="E98" s="6">
        <f t="shared" si="10"/>
        <v>2.9391699999999998</v>
      </c>
      <c r="F98" s="6">
        <v>2.8885999999999998</v>
      </c>
      <c r="G98" s="6">
        <f>F98*85/100</f>
        <v>2.4553099999999999</v>
      </c>
      <c r="H98" s="6">
        <v>2.9352999999999998</v>
      </c>
      <c r="I98" s="6">
        <f>H98*85/100</f>
        <v>2.4950049999999999</v>
      </c>
      <c r="J98" s="57">
        <v>1</v>
      </c>
    </row>
    <row r="99" spans="1:10" ht="19.5" customHeight="1" thickBot="1">
      <c r="A99" s="45" t="s">
        <v>24</v>
      </c>
      <c r="B99" s="46" t="s">
        <v>22</v>
      </c>
      <c r="C99" s="61" t="s">
        <v>124</v>
      </c>
      <c r="D99" s="4">
        <v>70.273899999999998</v>
      </c>
      <c r="E99" s="4">
        <f t="shared" si="10"/>
        <v>80.814984999999993</v>
      </c>
      <c r="F99" s="4">
        <v>67.351200000000006</v>
      </c>
      <c r="G99" s="4">
        <f>F99*85/100</f>
        <v>57.248520000000006</v>
      </c>
      <c r="H99" s="4">
        <v>67.669799999999995</v>
      </c>
      <c r="I99" s="4">
        <f>H99*85/100</f>
        <v>57.519329999999997</v>
      </c>
      <c r="J99" s="57">
        <v>1</v>
      </c>
    </row>
    <row r="100" spans="1:10" ht="19.5" customHeight="1" thickBot="1">
      <c r="A100" s="45" t="s">
        <v>25</v>
      </c>
      <c r="B100" s="46" t="s">
        <v>22</v>
      </c>
      <c r="C100" s="61" t="s">
        <v>123</v>
      </c>
      <c r="D100" s="4">
        <v>0</v>
      </c>
      <c r="E100" s="4">
        <f t="shared" si="10"/>
        <v>0</v>
      </c>
      <c r="F100" s="4">
        <v>0</v>
      </c>
      <c r="G100" s="4">
        <f>F100*85/100</f>
        <v>0</v>
      </c>
      <c r="H100" s="4">
        <v>0</v>
      </c>
      <c r="I100" s="4">
        <f>H100*85/100</f>
        <v>0</v>
      </c>
      <c r="J100" s="2">
        <v>7</v>
      </c>
    </row>
    <row r="101" spans="1:10" ht="19.5" customHeight="1" thickBot="1">
      <c r="A101" s="45" t="s">
        <v>26</v>
      </c>
      <c r="B101" s="46" t="s">
        <v>27</v>
      </c>
      <c r="C101" s="61" t="s">
        <v>123</v>
      </c>
      <c r="D101" s="4">
        <v>11.521800000000001</v>
      </c>
      <c r="E101" s="4">
        <f t="shared" si="10"/>
        <v>13.250069999999999</v>
      </c>
      <c r="F101" s="4">
        <v>20.962499999999999</v>
      </c>
      <c r="G101" s="4">
        <f>F101*85/100</f>
        <v>17.818124999999998</v>
      </c>
      <c r="H101" s="4">
        <v>6.4657999999999998</v>
      </c>
      <c r="I101" s="4">
        <f>H101*85/100</f>
        <v>5.4959299999999995</v>
      </c>
      <c r="J101" s="2">
        <v>4</v>
      </c>
    </row>
    <row r="102" spans="1:10" ht="19.5" customHeight="1" thickBot="1">
      <c r="A102" s="45" t="s">
        <v>28</v>
      </c>
      <c r="B102" s="46" t="s">
        <v>11</v>
      </c>
      <c r="C102" s="61" t="s">
        <v>123</v>
      </c>
      <c r="D102" s="6">
        <v>1.8967000000000001</v>
      </c>
      <c r="E102" s="6">
        <f t="shared" si="10"/>
        <v>2.1812049999999998</v>
      </c>
      <c r="F102" s="6">
        <v>2.6421000000000001</v>
      </c>
      <c r="G102" s="6">
        <f t="shared" ref="G102:G115" si="13">F102*85/100</f>
        <v>2.2457850000000001</v>
      </c>
      <c r="H102" s="6">
        <v>2.1917</v>
      </c>
      <c r="I102" s="6">
        <f t="shared" ref="I102:I115" si="14">H102*85/100</f>
        <v>1.8629450000000001</v>
      </c>
      <c r="J102" s="57" t="s">
        <v>48</v>
      </c>
    </row>
    <row r="103" spans="1:10" ht="19.5" customHeight="1" thickBot="1">
      <c r="A103" s="51" t="s">
        <v>49</v>
      </c>
      <c r="B103" s="46" t="s">
        <v>11</v>
      </c>
      <c r="C103" s="61" t="s">
        <v>123</v>
      </c>
      <c r="D103" s="5">
        <v>0.26910000000000001</v>
      </c>
      <c r="E103" s="5">
        <f t="shared" si="10"/>
        <v>0.30946499999999999</v>
      </c>
      <c r="F103" s="5">
        <v>0.42420000000000002</v>
      </c>
      <c r="G103" s="5">
        <f t="shared" si="13"/>
        <v>0.36057</v>
      </c>
      <c r="H103" s="5">
        <v>0.3488</v>
      </c>
      <c r="I103" s="5">
        <f t="shared" si="14"/>
        <v>0.29648000000000002</v>
      </c>
      <c r="J103" s="57">
        <v>4</v>
      </c>
    </row>
    <row r="104" spans="1:10" ht="19.5" customHeight="1" thickBot="1">
      <c r="A104" s="45" t="s">
        <v>29</v>
      </c>
      <c r="B104" s="46" t="s">
        <v>22</v>
      </c>
      <c r="C104" s="61" t="s">
        <v>124</v>
      </c>
      <c r="D104" s="4">
        <v>67.7</v>
      </c>
      <c r="E104" s="4">
        <f t="shared" si="10"/>
        <v>77.855000000000004</v>
      </c>
      <c r="F104" s="4">
        <v>82.9</v>
      </c>
      <c r="G104" s="4">
        <f t="shared" si="13"/>
        <v>70.465000000000003</v>
      </c>
      <c r="H104" s="4">
        <v>83</v>
      </c>
      <c r="I104" s="4">
        <f t="shared" si="14"/>
        <v>70.55</v>
      </c>
      <c r="J104" s="57">
        <v>1</v>
      </c>
    </row>
    <row r="105" spans="1:10" ht="19.5" customHeight="1" thickBot="1">
      <c r="A105" s="48" t="s">
        <v>30</v>
      </c>
      <c r="B105" s="46" t="s">
        <v>22</v>
      </c>
      <c r="C105" s="61" t="s">
        <v>124</v>
      </c>
      <c r="D105" s="4">
        <v>25.609500000000001</v>
      </c>
      <c r="E105" s="4">
        <f t="shared" si="10"/>
        <v>29.450924999999998</v>
      </c>
      <c r="F105" s="4">
        <v>24.208100000000002</v>
      </c>
      <c r="G105" s="4">
        <f t="shared" si="13"/>
        <v>20.576885000000001</v>
      </c>
      <c r="H105" s="4">
        <v>24.526800000000001</v>
      </c>
      <c r="I105" s="4">
        <f t="shared" si="14"/>
        <v>20.847780000000004</v>
      </c>
      <c r="J105" s="57">
        <v>1</v>
      </c>
    </row>
    <row r="106" spans="1:10" ht="19.5" customHeight="1" thickBot="1">
      <c r="A106" s="48" t="s">
        <v>31</v>
      </c>
      <c r="B106" s="46" t="s">
        <v>22</v>
      </c>
      <c r="C106" s="61" t="s">
        <v>124</v>
      </c>
      <c r="D106" s="4">
        <v>232.66229999999999</v>
      </c>
      <c r="E106" s="4">
        <f t="shared" si="10"/>
        <v>267.56164499999994</v>
      </c>
      <c r="F106" s="4">
        <v>245.21420000000001</v>
      </c>
      <c r="G106" s="4">
        <f t="shared" si="13"/>
        <v>208.43207000000001</v>
      </c>
      <c r="H106" s="4">
        <v>249.36259999999999</v>
      </c>
      <c r="I106" s="4">
        <f t="shared" si="14"/>
        <v>211.95821000000001</v>
      </c>
      <c r="J106" s="57">
        <v>1</v>
      </c>
    </row>
    <row r="107" spans="1:10" ht="19.5" customHeight="1" thickBot="1">
      <c r="A107" s="48" t="s">
        <v>32</v>
      </c>
      <c r="B107" s="46" t="s">
        <v>22</v>
      </c>
      <c r="C107" s="61" t="s">
        <v>124</v>
      </c>
      <c r="D107" s="4">
        <v>382.76049999999998</v>
      </c>
      <c r="E107" s="4">
        <f t="shared" si="10"/>
        <v>440.17457499999995</v>
      </c>
      <c r="F107" s="4">
        <v>365.77839999999998</v>
      </c>
      <c r="G107" s="4">
        <f t="shared" si="13"/>
        <v>310.91163999999998</v>
      </c>
      <c r="H107" s="4">
        <v>371.4803</v>
      </c>
      <c r="I107" s="4">
        <f t="shared" si="14"/>
        <v>315.75825499999996</v>
      </c>
      <c r="J107" s="57">
        <v>1</v>
      </c>
    </row>
    <row r="108" spans="1:10" ht="19.5" customHeight="1" thickBot="1">
      <c r="A108" s="48" t="s">
        <v>33</v>
      </c>
      <c r="B108" s="46" t="s">
        <v>22</v>
      </c>
      <c r="C108" s="61" t="s">
        <v>124</v>
      </c>
      <c r="D108" s="6">
        <v>6.8780000000000001</v>
      </c>
      <c r="E108" s="6">
        <f t="shared" si="10"/>
        <v>7.9097</v>
      </c>
      <c r="F108" s="6">
        <v>8.2706999999999997</v>
      </c>
      <c r="G108" s="6">
        <f t="shared" si="13"/>
        <v>7.0300950000000002</v>
      </c>
      <c r="H108" s="6">
        <v>8.4276999999999997</v>
      </c>
      <c r="I108" s="6">
        <f t="shared" si="14"/>
        <v>7.1635450000000001</v>
      </c>
      <c r="J108" s="57">
        <v>1</v>
      </c>
    </row>
    <row r="109" spans="1:10" ht="19.5" customHeight="1" thickBot="1">
      <c r="A109" s="48" t="s">
        <v>34</v>
      </c>
      <c r="B109" s="46" t="s">
        <v>35</v>
      </c>
      <c r="C109" s="61" t="s">
        <v>124</v>
      </c>
      <c r="D109" s="4">
        <v>23.883099999999999</v>
      </c>
      <c r="E109" s="4">
        <f t="shared" si="10"/>
        <v>27.465564999999998</v>
      </c>
      <c r="F109" s="4">
        <v>30.859500000000001</v>
      </c>
      <c r="G109" s="4">
        <f t="shared" si="13"/>
        <v>26.230574999999998</v>
      </c>
      <c r="H109" s="4">
        <v>31.225000000000001</v>
      </c>
      <c r="I109" s="4">
        <f t="shared" si="14"/>
        <v>26.541250000000002</v>
      </c>
      <c r="J109" s="57">
        <v>1</v>
      </c>
    </row>
    <row r="110" spans="1:10" ht="19.5" customHeight="1" thickBot="1">
      <c r="A110" s="48" t="s">
        <v>36</v>
      </c>
      <c r="B110" s="46" t="s">
        <v>22</v>
      </c>
      <c r="C110" s="61" t="s">
        <v>47</v>
      </c>
      <c r="D110" s="5">
        <v>8.9700000000000002E-2</v>
      </c>
      <c r="E110" s="5">
        <f t="shared" si="10"/>
        <v>0.103155</v>
      </c>
      <c r="F110" s="5">
        <v>9.9000000000000005E-2</v>
      </c>
      <c r="G110" s="5">
        <f t="shared" si="13"/>
        <v>8.4150000000000003E-2</v>
      </c>
      <c r="H110" s="5">
        <v>0.1</v>
      </c>
      <c r="I110" s="5">
        <f t="shared" si="14"/>
        <v>8.5000000000000006E-2</v>
      </c>
      <c r="J110" s="57">
        <v>1</v>
      </c>
    </row>
    <row r="111" spans="1:10" ht="19.5" customHeight="1" thickBot="1">
      <c r="A111" s="48" t="s">
        <v>37</v>
      </c>
      <c r="B111" s="46" t="s">
        <v>22</v>
      </c>
      <c r="C111" s="61" t="s">
        <v>124</v>
      </c>
      <c r="D111" s="5">
        <v>0.2122</v>
      </c>
      <c r="E111" s="5">
        <f t="shared" si="10"/>
        <v>0.24402999999999997</v>
      </c>
      <c r="F111" s="5">
        <v>0.23180000000000001</v>
      </c>
      <c r="G111" s="5">
        <f t="shared" si="13"/>
        <v>0.19702999999999998</v>
      </c>
      <c r="H111" s="5">
        <v>0.23499999999999999</v>
      </c>
      <c r="I111" s="5">
        <f t="shared" si="14"/>
        <v>0.19974999999999998</v>
      </c>
      <c r="J111" s="57">
        <v>1</v>
      </c>
    </row>
    <row r="112" spans="1:10" ht="19.5" customHeight="1" thickBot="1">
      <c r="A112" s="48" t="s">
        <v>38</v>
      </c>
      <c r="B112" s="46" t="s">
        <v>22</v>
      </c>
      <c r="C112" s="61" t="s">
        <v>124</v>
      </c>
      <c r="D112" s="6">
        <v>4.6193</v>
      </c>
      <c r="E112" s="6">
        <f t="shared" si="10"/>
        <v>5.3121949999999991</v>
      </c>
      <c r="F112" s="6">
        <v>5.3746999999999998</v>
      </c>
      <c r="G112" s="6">
        <f t="shared" si="13"/>
        <v>4.5684949999999995</v>
      </c>
      <c r="H112" s="6">
        <v>5.4349999999999996</v>
      </c>
      <c r="I112" s="6">
        <f t="shared" si="14"/>
        <v>4.6197499999999998</v>
      </c>
      <c r="J112" s="57">
        <v>1</v>
      </c>
    </row>
    <row r="113" spans="1:10" ht="19.5" customHeight="1" thickBot="1">
      <c r="A113" s="48" t="s">
        <v>39</v>
      </c>
      <c r="B113" s="46" t="s">
        <v>22</v>
      </c>
      <c r="C113" s="61" t="s">
        <v>47</v>
      </c>
      <c r="D113" s="5">
        <v>0.81210000000000004</v>
      </c>
      <c r="E113" s="5">
        <f t="shared" si="10"/>
        <v>0.93391499999999994</v>
      </c>
      <c r="F113" s="5">
        <v>0.83099999999999996</v>
      </c>
      <c r="G113" s="5">
        <f t="shared" si="13"/>
        <v>0.70634999999999992</v>
      </c>
      <c r="H113" s="5">
        <v>0.84</v>
      </c>
      <c r="I113" s="5">
        <f t="shared" si="14"/>
        <v>0.71399999999999997</v>
      </c>
      <c r="J113" s="57">
        <v>1</v>
      </c>
    </row>
    <row r="114" spans="1:10" ht="19.5" customHeight="1" thickBot="1">
      <c r="A114" s="48" t="s">
        <v>40</v>
      </c>
      <c r="B114" s="46" t="s">
        <v>22</v>
      </c>
      <c r="C114" s="61" t="s">
        <v>124</v>
      </c>
      <c r="D114" s="5">
        <v>0.59540000000000004</v>
      </c>
      <c r="E114" s="5">
        <f t="shared" si="10"/>
        <v>0.68471000000000004</v>
      </c>
      <c r="F114" s="5">
        <v>0.66449999999999998</v>
      </c>
      <c r="G114" s="5">
        <f t="shared" si="13"/>
        <v>0.56482500000000002</v>
      </c>
      <c r="H114" s="5">
        <v>0.67400000000000004</v>
      </c>
      <c r="I114" s="5">
        <f t="shared" si="14"/>
        <v>0.57290000000000008</v>
      </c>
      <c r="J114" s="57">
        <v>1</v>
      </c>
    </row>
    <row r="115" spans="1:10" ht="16.2" thickBot="1">
      <c r="A115" s="48" t="s">
        <v>41</v>
      </c>
      <c r="B115" s="46" t="s">
        <v>35</v>
      </c>
      <c r="C115" s="61" t="s">
        <v>124</v>
      </c>
      <c r="D115" s="6">
        <v>2.8336000000000001</v>
      </c>
      <c r="E115" s="6">
        <f t="shared" si="10"/>
        <v>3.2586399999999998</v>
      </c>
      <c r="F115" s="6">
        <v>3.5720999999999998</v>
      </c>
      <c r="G115" s="6">
        <f t="shared" si="13"/>
        <v>3.0362849999999999</v>
      </c>
      <c r="H115" s="6">
        <v>3.6150000000000002</v>
      </c>
      <c r="I115" s="6">
        <f t="shared" si="14"/>
        <v>3.0727500000000005</v>
      </c>
      <c r="J115" s="57">
        <v>1</v>
      </c>
    </row>
    <row r="116" spans="1:10" ht="29.25" customHeight="1">
      <c r="A116" s="242" t="s">
        <v>225</v>
      </c>
      <c r="B116" s="242"/>
      <c r="C116" s="242"/>
      <c r="D116" s="242"/>
      <c r="E116" s="242"/>
      <c r="F116" s="242"/>
      <c r="G116" s="242"/>
      <c r="H116" s="242"/>
      <c r="I116" s="242"/>
      <c r="J116" s="242"/>
    </row>
    <row r="117" spans="1:10" ht="19.5" customHeight="1">
      <c r="A117" s="216" t="s">
        <v>224</v>
      </c>
      <c r="B117" s="216"/>
      <c r="C117" s="216"/>
      <c r="D117" s="216"/>
      <c r="E117" s="216"/>
      <c r="F117" s="216"/>
      <c r="G117" s="216"/>
      <c r="H117" s="216"/>
      <c r="I117" s="216"/>
      <c r="J117" s="216"/>
    </row>
    <row r="118" spans="1:10" ht="19.5" customHeight="1">
      <c r="A118" s="138"/>
      <c r="B118" s="138"/>
      <c r="C118" s="138"/>
      <c r="D118" s="138"/>
      <c r="E118" s="138"/>
      <c r="F118" s="138"/>
      <c r="G118" s="138"/>
      <c r="H118" s="138"/>
      <c r="I118" s="138"/>
      <c r="J118" s="138">
        <v>31</v>
      </c>
    </row>
    <row r="119" spans="1:10" ht="13.8" thickBot="1"/>
    <row r="120" spans="1:10" ht="19.5" customHeight="1">
      <c r="A120" s="243" t="s">
        <v>101</v>
      </c>
      <c r="B120" s="244"/>
      <c r="C120" s="244"/>
      <c r="D120" s="244"/>
      <c r="E120" s="244"/>
      <c r="F120" s="244"/>
      <c r="G120" s="244"/>
      <c r="H120" s="244"/>
      <c r="I120" s="244"/>
      <c r="J120" s="245"/>
    </row>
    <row r="121" spans="1:10" ht="19.5" customHeight="1">
      <c r="A121" s="197" t="s">
        <v>112</v>
      </c>
      <c r="B121" s="198"/>
      <c r="C121" s="198"/>
      <c r="D121" s="198"/>
      <c r="E121" s="198"/>
      <c r="F121" s="198"/>
      <c r="G121" s="198"/>
      <c r="H121" s="198"/>
      <c r="I121" s="198"/>
      <c r="J121" s="199"/>
    </row>
    <row r="122" spans="1:10" ht="13.8">
      <c r="A122" s="246" t="s">
        <v>176</v>
      </c>
      <c r="B122" s="247"/>
      <c r="C122" s="247"/>
      <c r="D122" s="247"/>
      <c r="E122" s="247"/>
      <c r="F122" s="247"/>
      <c r="G122" s="247"/>
      <c r="H122" s="247"/>
      <c r="I122" s="247"/>
      <c r="J122" s="248"/>
    </row>
    <row r="123" spans="1:10" ht="19.5" customHeight="1" thickBot="1">
      <c r="A123" s="200" t="s">
        <v>99</v>
      </c>
      <c r="B123" s="201"/>
      <c r="C123" s="201"/>
      <c r="D123" s="201"/>
      <c r="E123" s="201"/>
      <c r="F123" s="201"/>
      <c r="G123" s="201"/>
      <c r="H123" s="201"/>
      <c r="I123" s="201"/>
      <c r="J123" s="217"/>
    </row>
    <row r="124" spans="1:10" ht="29.4" thickBot="1">
      <c r="A124" s="30" t="s">
        <v>0</v>
      </c>
      <c r="B124" s="31" t="s">
        <v>1</v>
      </c>
      <c r="C124" s="59" t="s">
        <v>126</v>
      </c>
      <c r="D124" s="208" t="s">
        <v>2</v>
      </c>
      <c r="E124" s="209"/>
      <c r="F124" s="209"/>
      <c r="G124" s="210"/>
      <c r="H124" s="208" t="s">
        <v>3</v>
      </c>
      <c r="I124" s="210"/>
      <c r="J124" s="22" t="s">
        <v>51</v>
      </c>
    </row>
    <row r="125" spans="1:10" ht="15.6">
      <c r="A125" s="202"/>
      <c r="B125" s="213"/>
      <c r="C125" s="219"/>
      <c r="D125" s="204" t="s">
        <v>4</v>
      </c>
      <c r="E125" s="205"/>
      <c r="F125" s="204" t="s">
        <v>5</v>
      </c>
      <c r="G125" s="205"/>
      <c r="H125" s="204" t="s">
        <v>5</v>
      </c>
      <c r="I125" s="205"/>
      <c r="J125" s="218"/>
    </row>
    <row r="126" spans="1:10" ht="16.2" thickBot="1">
      <c r="A126" s="203"/>
      <c r="B126" s="214"/>
      <c r="C126" s="220"/>
      <c r="D126" s="206"/>
      <c r="E126" s="207"/>
      <c r="F126" s="206" t="s">
        <v>6</v>
      </c>
      <c r="G126" s="207"/>
      <c r="H126" s="206" t="s">
        <v>6</v>
      </c>
      <c r="I126" s="207"/>
      <c r="J126" s="212"/>
    </row>
    <row r="127" spans="1:10" ht="16.2" thickBot="1">
      <c r="A127" s="43"/>
      <c r="B127" s="49"/>
      <c r="C127" s="60"/>
      <c r="D127" s="43" t="s">
        <v>7</v>
      </c>
      <c r="E127" s="43" t="s">
        <v>8</v>
      </c>
      <c r="F127" s="43" t="s">
        <v>7</v>
      </c>
      <c r="G127" s="43" t="s">
        <v>9</v>
      </c>
      <c r="H127" s="43" t="s">
        <v>7</v>
      </c>
      <c r="I127" s="43" t="s">
        <v>9</v>
      </c>
      <c r="J127" s="50"/>
    </row>
    <row r="128" spans="1:10" ht="19.5" customHeight="1" thickTop="1" thickBot="1">
      <c r="A128" s="28" t="s">
        <v>10</v>
      </c>
      <c r="B128" s="23" t="s">
        <v>11</v>
      </c>
      <c r="C128" s="58" t="s">
        <v>137</v>
      </c>
      <c r="D128" s="4">
        <v>72.299099999999996</v>
      </c>
      <c r="E128" s="4">
        <f t="shared" ref="E128:E155" si="15">D128*1.15</f>
        <v>83.143964999999994</v>
      </c>
      <c r="F128" s="4">
        <v>63.605499999999999</v>
      </c>
      <c r="G128" s="4">
        <f t="shared" ref="G128:G133" si="16">F128*85/100</f>
        <v>54.064674999999994</v>
      </c>
      <c r="H128" s="4">
        <v>64.212299999999999</v>
      </c>
      <c r="I128" s="4">
        <f t="shared" ref="I128:I133" si="17">H128*85/100</f>
        <v>54.580455000000001</v>
      </c>
      <c r="J128" s="56" t="s">
        <v>47</v>
      </c>
    </row>
    <row r="129" spans="1:10" ht="19.5" customHeight="1" thickBot="1">
      <c r="A129" s="45" t="s">
        <v>12</v>
      </c>
      <c r="B129" s="46" t="s">
        <v>13</v>
      </c>
      <c r="C129" s="61" t="s">
        <v>123</v>
      </c>
      <c r="D129" s="4">
        <v>132.91650000000001</v>
      </c>
      <c r="E129" s="4">
        <f t="shared" si="15"/>
        <v>152.85397499999999</v>
      </c>
      <c r="F129" s="4">
        <v>178.10939999999999</v>
      </c>
      <c r="G129" s="4">
        <f t="shared" si="16"/>
        <v>151.39299</v>
      </c>
      <c r="H129" s="4">
        <v>170.40639999999999</v>
      </c>
      <c r="I129" s="4">
        <f t="shared" si="17"/>
        <v>144.84544</v>
      </c>
      <c r="J129" s="57" t="s">
        <v>48</v>
      </c>
    </row>
    <row r="130" spans="1:10" ht="19.5" customHeight="1" thickBot="1">
      <c r="A130" s="45" t="s">
        <v>14</v>
      </c>
      <c r="B130" s="46" t="s">
        <v>13</v>
      </c>
      <c r="C130" s="61" t="s">
        <v>123</v>
      </c>
      <c r="D130" s="4">
        <f>D132*9</f>
        <v>47.956499999999998</v>
      </c>
      <c r="E130" s="4">
        <f t="shared" si="15"/>
        <v>55.149974999999991</v>
      </c>
      <c r="F130" s="4">
        <f>F132*9</f>
        <v>65.241</v>
      </c>
      <c r="G130" s="4">
        <f t="shared" si="16"/>
        <v>55.454849999999993</v>
      </c>
      <c r="H130" s="4">
        <f>H132*9</f>
        <v>56.266200000000005</v>
      </c>
      <c r="I130" s="4">
        <f t="shared" si="17"/>
        <v>47.826270000000001</v>
      </c>
      <c r="J130" s="57" t="s">
        <v>48</v>
      </c>
    </row>
    <row r="131" spans="1:10" ht="19.5" customHeight="1" thickBot="1">
      <c r="A131" s="45" t="s">
        <v>15</v>
      </c>
      <c r="B131" s="46" t="s">
        <v>11</v>
      </c>
      <c r="C131" s="58" t="s">
        <v>137</v>
      </c>
      <c r="D131" s="4">
        <v>21.1694</v>
      </c>
      <c r="E131" s="4">
        <f t="shared" si="15"/>
        <v>24.344809999999999</v>
      </c>
      <c r="F131" s="4">
        <v>28.217099999999999</v>
      </c>
      <c r="G131" s="4">
        <f t="shared" si="16"/>
        <v>23.984535000000001</v>
      </c>
      <c r="H131" s="4">
        <v>28.5351</v>
      </c>
      <c r="I131" s="4">
        <f t="shared" si="17"/>
        <v>24.254835</v>
      </c>
      <c r="J131" s="57" t="s">
        <v>47</v>
      </c>
    </row>
    <row r="132" spans="1:10" ht="19.5" customHeight="1" thickBot="1">
      <c r="A132" s="45" t="s">
        <v>16</v>
      </c>
      <c r="B132" s="46" t="s">
        <v>11</v>
      </c>
      <c r="C132" s="58" t="s">
        <v>137</v>
      </c>
      <c r="D132" s="4">
        <v>5.3285</v>
      </c>
      <c r="E132" s="4">
        <f t="shared" si="15"/>
        <v>6.1277749999999997</v>
      </c>
      <c r="F132" s="4">
        <v>7.2489999999999997</v>
      </c>
      <c r="G132" s="4">
        <f t="shared" si="16"/>
        <v>6.1616499999999998</v>
      </c>
      <c r="H132" s="4">
        <v>6.2518000000000002</v>
      </c>
      <c r="I132" s="4">
        <f t="shared" si="17"/>
        <v>5.3140299999999998</v>
      </c>
      <c r="J132" s="57" t="s">
        <v>47</v>
      </c>
    </row>
    <row r="133" spans="1:10" ht="19.5" customHeight="1" thickBot="1">
      <c r="A133" s="45" t="s">
        <v>17</v>
      </c>
      <c r="B133" s="46" t="s">
        <v>11</v>
      </c>
      <c r="C133" s="58" t="s">
        <v>137</v>
      </c>
      <c r="D133" s="5">
        <v>1.1324000000000001</v>
      </c>
      <c r="E133" s="5">
        <f t="shared" si="15"/>
        <v>1.30226</v>
      </c>
      <c r="F133" s="5">
        <v>1.2101</v>
      </c>
      <c r="G133" s="5">
        <f t="shared" si="16"/>
        <v>1.0285849999999999</v>
      </c>
      <c r="H133" s="5">
        <v>1.2214</v>
      </c>
      <c r="I133" s="5">
        <f t="shared" si="17"/>
        <v>1.0381899999999999</v>
      </c>
      <c r="J133" s="57" t="s">
        <v>47</v>
      </c>
    </row>
    <row r="134" spans="1:10" ht="19.5" customHeight="1" thickBot="1">
      <c r="A134" s="45" t="s">
        <v>18</v>
      </c>
      <c r="B134" s="46" t="s">
        <v>11</v>
      </c>
      <c r="C134" s="61" t="s">
        <v>123</v>
      </c>
      <c r="D134" s="4">
        <v>0</v>
      </c>
      <c r="E134" s="4">
        <f t="shared" si="15"/>
        <v>0</v>
      </c>
      <c r="F134" s="4">
        <v>0</v>
      </c>
      <c r="G134" s="4">
        <v>0</v>
      </c>
      <c r="H134" s="4">
        <v>0</v>
      </c>
      <c r="I134" s="4">
        <v>0</v>
      </c>
      <c r="J134" s="2">
        <v>7</v>
      </c>
    </row>
    <row r="135" spans="1:10" ht="19.5" customHeight="1" thickBot="1">
      <c r="A135" s="45" t="s">
        <v>19</v>
      </c>
      <c r="B135" s="46" t="s">
        <v>11</v>
      </c>
      <c r="C135" s="61" t="s">
        <v>123</v>
      </c>
      <c r="D135" s="4">
        <v>0</v>
      </c>
      <c r="E135" s="4">
        <f t="shared" si="15"/>
        <v>0</v>
      </c>
      <c r="F135" s="4">
        <v>0</v>
      </c>
      <c r="G135" s="4">
        <v>0</v>
      </c>
      <c r="H135" s="4">
        <v>0</v>
      </c>
      <c r="I135" s="4">
        <v>0</v>
      </c>
      <c r="J135" s="2">
        <v>7</v>
      </c>
    </row>
    <row r="136" spans="1:10" ht="19.5" customHeight="1" thickBot="1">
      <c r="A136" s="45" t="s">
        <v>20</v>
      </c>
      <c r="B136" s="46" t="s">
        <v>11</v>
      </c>
      <c r="C136" s="61" t="s">
        <v>123</v>
      </c>
      <c r="D136" s="4">
        <v>0</v>
      </c>
      <c r="E136" s="4">
        <f t="shared" si="15"/>
        <v>0</v>
      </c>
      <c r="F136" s="4">
        <v>0</v>
      </c>
      <c r="G136" s="4">
        <v>0</v>
      </c>
      <c r="H136" s="4">
        <v>0</v>
      </c>
      <c r="I136" s="4">
        <v>0</v>
      </c>
      <c r="J136" s="2">
        <v>7</v>
      </c>
    </row>
    <row r="137" spans="1:10" ht="19.5" customHeight="1" thickBot="1">
      <c r="A137" s="45" t="s">
        <v>21</v>
      </c>
      <c r="B137" s="46" t="s">
        <v>22</v>
      </c>
      <c r="C137" s="61" t="s">
        <v>48</v>
      </c>
      <c r="D137" s="6">
        <v>11.568300000000001</v>
      </c>
      <c r="E137" s="6">
        <f t="shared" si="15"/>
        <v>13.303545</v>
      </c>
      <c r="F137" s="6">
        <v>12.041600000000001</v>
      </c>
      <c r="G137" s="6">
        <f>F137*85/100</f>
        <v>10.23536</v>
      </c>
      <c r="H137" s="6">
        <v>12.039300000000001</v>
      </c>
      <c r="I137" s="6">
        <f>H137*85/100</f>
        <v>10.233404999999999</v>
      </c>
      <c r="J137" s="57">
        <v>1</v>
      </c>
    </row>
    <row r="138" spans="1:10" ht="19.5" customHeight="1" thickBot="1">
      <c r="A138" s="45" t="s">
        <v>23</v>
      </c>
      <c r="B138" s="46" t="s">
        <v>22</v>
      </c>
      <c r="C138" s="61" t="s">
        <v>48</v>
      </c>
      <c r="D138" s="6">
        <v>2.6625999999999999</v>
      </c>
      <c r="E138" s="6">
        <f t="shared" si="15"/>
        <v>3.0619899999999998</v>
      </c>
      <c r="F138" s="6">
        <v>2.9028</v>
      </c>
      <c r="G138" s="6">
        <f>F138*85/100</f>
        <v>2.4673799999999999</v>
      </c>
      <c r="H138" s="6">
        <v>2.9457</v>
      </c>
      <c r="I138" s="6">
        <f>H138*85/100</f>
        <v>2.5038450000000001</v>
      </c>
      <c r="J138" s="57">
        <v>1</v>
      </c>
    </row>
    <row r="139" spans="1:10" ht="19.5" customHeight="1" thickBot="1">
      <c r="A139" s="45" t="s">
        <v>24</v>
      </c>
      <c r="B139" s="46" t="s">
        <v>22</v>
      </c>
      <c r="C139" s="61" t="s">
        <v>48</v>
      </c>
      <c r="D139" s="4">
        <v>73.964299999999994</v>
      </c>
      <c r="E139" s="4">
        <f t="shared" si="15"/>
        <v>85.05894499999998</v>
      </c>
      <c r="F139" s="4">
        <v>67.265000000000001</v>
      </c>
      <c r="G139" s="4">
        <f>F139*85/100</f>
        <v>57.175249999999998</v>
      </c>
      <c r="H139" s="4">
        <v>67.549300000000002</v>
      </c>
      <c r="I139" s="4">
        <f>H139*85/100</f>
        <v>57.416905000000007</v>
      </c>
      <c r="J139" s="57">
        <v>1</v>
      </c>
    </row>
    <row r="140" spans="1:10" ht="19.5" customHeight="1" thickBot="1">
      <c r="A140" s="45" t="s">
        <v>25</v>
      </c>
      <c r="B140" s="46" t="s">
        <v>22</v>
      </c>
      <c r="C140" s="61" t="s">
        <v>123</v>
      </c>
      <c r="D140" s="4">
        <v>0</v>
      </c>
      <c r="E140" s="4">
        <f t="shared" si="15"/>
        <v>0</v>
      </c>
      <c r="F140" s="4">
        <v>0</v>
      </c>
      <c r="G140" s="4">
        <f>F140*85/100</f>
        <v>0</v>
      </c>
      <c r="H140" s="4">
        <v>0</v>
      </c>
      <c r="I140" s="4">
        <f>H140*85/100</f>
        <v>0</v>
      </c>
      <c r="J140" s="2">
        <v>7</v>
      </c>
    </row>
    <row r="141" spans="1:10" ht="19.5" customHeight="1" thickBot="1">
      <c r="A141" s="45" t="s">
        <v>26</v>
      </c>
      <c r="B141" s="46" t="s">
        <v>27</v>
      </c>
      <c r="C141" s="61" t="s">
        <v>123</v>
      </c>
      <c r="D141" s="4">
        <v>10.776300000000001</v>
      </c>
      <c r="E141" s="4">
        <f t="shared" si="15"/>
        <v>12.392745</v>
      </c>
      <c r="F141" s="4">
        <v>19.424099999999999</v>
      </c>
      <c r="G141" s="4">
        <f>F141*85/100</f>
        <v>16.510484999999999</v>
      </c>
      <c r="H141" s="4">
        <v>4.3391000000000002</v>
      </c>
      <c r="I141" s="4">
        <f>H141*85/100</f>
        <v>3.6882350000000002</v>
      </c>
      <c r="J141" s="2">
        <v>4</v>
      </c>
    </row>
    <row r="142" spans="1:10" ht="19.5" customHeight="1" thickBot="1">
      <c r="A142" s="45" t="s">
        <v>28</v>
      </c>
      <c r="B142" s="46" t="s">
        <v>11</v>
      </c>
      <c r="C142" s="61" t="s">
        <v>123</v>
      </c>
      <c r="D142" s="6">
        <v>2.1240999999999999</v>
      </c>
      <c r="E142" s="6">
        <f t="shared" si="15"/>
        <v>2.4427149999999997</v>
      </c>
      <c r="F142" s="6">
        <v>3.0901000000000001</v>
      </c>
      <c r="G142" s="6">
        <f t="shared" ref="G142:G155" si="18">F142*85/100</f>
        <v>2.6265849999999999</v>
      </c>
      <c r="H142" s="6">
        <v>2.6867000000000001</v>
      </c>
      <c r="I142" s="6">
        <f t="shared" ref="I142:I155" si="19">H142*85/100</f>
        <v>2.2836950000000003</v>
      </c>
      <c r="J142" s="57" t="s">
        <v>48</v>
      </c>
    </row>
    <row r="143" spans="1:10" ht="19.5" customHeight="1" thickBot="1">
      <c r="A143" s="51" t="s">
        <v>49</v>
      </c>
      <c r="B143" s="46" t="s">
        <v>11</v>
      </c>
      <c r="C143" s="61" t="s">
        <v>123</v>
      </c>
      <c r="D143" s="5">
        <v>0.24690000000000001</v>
      </c>
      <c r="E143" s="5">
        <f t="shared" si="15"/>
        <v>0.28393499999999999</v>
      </c>
      <c r="F143" s="5">
        <v>0.36799999999999999</v>
      </c>
      <c r="G143" s="5">
        <f t="shared" si="18"/>
        <v>0.31280000000000002</v>
      </c>
      <c r="H143" s="5">
        <v>0.29799999999999999</v>
      </c>
      <c r="I143" s="5">
        <f t="shared" si="19"/>
        <v>0.25329999999999997</v>
      </c>
      <c r="J143" s="57">
        <v>4</v>
      </c>
    </row>
    <row r="144" spans="1:10" ht="19.5" customHeight="1" thickBot="1">
      <c r="A144" s="45" t="s">
        <v>29</v>
      </c>
      <c r="B144" s="46" t="s">
        <v>22</v>
      </c>
      <c r="C144" s="61" t="s">
        <v>136</v>
      </c>
      <c r="D144" s="4">
        <v>64</v>
      </c>
      <c r="E144" s="4">
        <f t="shared" si="15"/>
        <v>73.599999999999994</v>
      </c>
      <c r="F144" s="4">
        <v>80.5</v>
      </c>
      <c r="G144" s="4">
        <f t="shared" si="18"/>
        <v>68.424999999999997</v>
      </c>
      <c r="H144" s="4">
        <v>80.5</v>
      </c>
      <c r="I144" s="4">
        <f t="shared" si="19"/>
        <v>68.424999999999997</v>
      </c>
      <c r="J144" s="57">
        <v>1</v>
      </c>
    </row>
    <row r="145" spans="1:10" ht="19.5" customHeight="1" thickBot="1">
      <c r="A145" s="48" t="s">
        <v>30</v>
      </c>
      <c r="B145" s="46" t="s">
        <v>22</v>
      </c>
      <c r="C145" s="61" t="s">
        <v>48</v>
      </c>
      <c r="D145" s="4">
        <v>24.284800000000001</v>
      </c>
      <c r="E145" s="4">
        <f t="shared" si="15"/>
        <v>27.927519999999998</v>
      </c>
      <c r="F145" s="4">
        <v>26.0763</v>
      </c>
      <c r="G145" s="4">
        <f t="shared" si="18"/>
        <v>22.164854999999999</v>
      </c>
      <c r="H145" s="4">
        <v>26.394600000000001</v>
      </c>
      <c r="I145" s="4">
        <f t="shared" si="19"/>
        <v>22.435410000000001</v>
      </c>
      <c r="J145" s="57">
        <v>1</v>
      </c>
    </row>
    <row r="146" spans="1:10" ht="19.5" customHeight="1" thickBot="1">
      <c r="A146" s="48" t="s">
        <v>31</v>
      </c>
      <c r="B146" s="46" t="s">
        <v>22</v>
      </c>
      <c r="C146" s="61" t="s">
        <v>48</v>
      </c>
      <c r="D146" s="4">
        <v>234.1454</v>
      </c>
      <c r="E146" s="4">
        <f t="shared" si="15"/>
        <v>269.26720999999998</v>
      </c>
      <c r="F146" s="4">
        <v>245.25409999999999</v>
      </c>
      <c r="G146" s="4">
        <f t="shared" si="18"/>
        <v>208.46598499999999</v>
      </c>
      <c r="H146" s="4">
        <v>249.01429999999999</v>
      </c>
      <c r="I146" s="4">
        <f t="shared" si="19"/>
        <v>211.66215499999998</v>
      </c>
      <c r="J146" s="57">
        <v>1</v>
      </c>
    </row>
    <row r="147" spans="1:10" ht="19.5" customHeight="1" thickBot="1">
      <c r="A147" s="48" t="s">
        <v>32</v>
      </c>
      <c r="B147" s="46" t="s">
        <v>22</v>
      </c>
      <c r="C147" s="61" t="s">
        <v>48</v>
      </c>
      <c r="D147" s="4">
        <v>402.59699999999998</v>
      </c>
      <c r="E147" s="4">
        <f t="shared" si="15"/>
        <v>462.98654999999997</v>
      </c>
      <c r="F147" s="4">
        <v>366.75700000000001</v>
      </c>
      <c r="G147" s="4">
        <f t="shared" si="18"/>
        <v>311.74345</v>
      </c>
      <c r="H147" s="4">
        <v>371.78480000000002</v>
      </c>
      <c r="I147" s="4">
        <f t="shared" si="19"/>
        <v>316.01708000000002</v>
      </c>
      <c r="J147" s="57">
        <v>1</v>
      </c>
    </row>
    <row r="148" spans="1:10" ht="19.5" customHeight="1" thickBot="1">
      <c r="A148" s="48" t="s">
        <v>33</v>
      </c>
      <c r="B148" s="46" t="s">
        <v>22</v>
      </c>
      <c r="C148" s="61" t="s">
        <v>48</v>
      </c>
      <c r="D148" s="6">
        <v>6.7218999999999998</v>
      </c>
      <c r="E148" s="6">
        <f t="shared" si="15"/>
        <v>7.7301849999999988</v>
      </c>
      <c r="F148" s="6">
        <v>7.8940000000000001</v>
      </c>
      <c r="G148" s="6">
        <f t="shared" si="18"/>
        <v>6.7099000000000002</v>
      </c>
      <c r="H148" s="6">
        <v>8.0287000000000006</v>
      </c>
      <c r="I148" s="6">
        <f t="shared" si="19"/>
        <v>6.8243950000000009</v>
      </c>
      <c r="J148" s="57">
        <v>1</v>
      </c>
    </row>
    <row r="149" spans="1:10" ht="19.5" customHeight="1" thickBot="1">
      <c r="A149" s="48" t="s">
        <v>34</v>
      </c>
      <c r="B149" s="46" t="s">
        <v>35</v>
      </c>
      <c r="C149" s="61" t="s">
        <v>48</v>
      </c>
      <c r="D149" s="4">
        <v>23.797799999999999</v>
      </c>
      <c r="E149" s="4">
        <f t="shared" si="15"/>
        <v>27.367469999999997</v>
      </c>
      <c r="F149" s="4">
        <v>32.224899999999998</v>
      </c>
      <c r="G149" s="4">
        <f t="shared" si="18"/>
        <v>27.391164999999997</v>
      </c>
      <c r="H149" s="4">
        <v>32.6</v>
      </c>
      <c r="I149" s="4">
        <f t="shared" si="19"/>
        <v>27.71</v>
      </c>
      <c r="J149" s="57">
        <v>1</v>
      </c>
    </row>
    <row r="150" spans="1:10" ht="19.5" customHeight="1" thickBot="1">
      <c r="A150" s="48" t="s">
        <v>36</v>
      </c>
      <c r="B150" s="46" t="s">
        <v>22</v>
      </c>
      <c r="C150" s="61" t="s">
        <v>47</v>
      </c>
      <c r="D150" s="5">
        <v>8.9599999999999999E-2</v>
      </c>
      <c r="E150" s="5">
        <f t="shared" si="15"/>
        <v>0.10303999999999999</v>
      </c>
      <c r="F150" s="5">
        <v>7.9399999999999998E-2</v>
      </c>
      <c r="G150" s="5">
        <f t="shared" si="18"/>
        <v>6.7489999999999994E-2</v>
      </c>
      <c r="H150" s="5">
        <v>0.08</v>
      </c>
      <c r="I150" s="5">
        <f t="shared" si="19"/>
        <v>6.8000000000000005E-2</v>
      </c>
      <c r="J150" s="57">
        <v>1</v>
      </c>
    </row>
    <row r="151" spans="1:10" ht="19.5" customHeight="1" thickBot="1">
      <c r="A151" s="48" t="s">
        <v>37</v>
      </c>
      <c r="B151" s="46" t="s">
        <v>22</v>
      </c>
      <c r="C151" s="61" t="s">
        <v>48</v>
      </c>
      <c r="D151" s="5">
        <v>0.2064</v>
      </c>
      <c r="E151" s="5">
        <f t="shared" si="15"/>
        <v>0.23735999999999999</v>
      </c>
      <c r="F151" s="5">
        <v>0.2157</v>
      </c>
      <c r="G151" s="5">
        <f t="shared" si="18"/>
        <v>0.18334499999999998</v>
      </c>
      <c r="H151" s="5">
        <v>0.21829999999999999</v>
      </c>
      <c r="I151" s="5">
        <f t="shared" si="19"/>
        <v>0.185555</v>
      </c>
      <c r="J151" s="57">
        <v>1</v>
      </c>
    </row>
    <row r="152" spans="1:10" ht="19.5" customHeight="1" thickBot="1">
      <c r="A152" s="48" t="s">
        <v>38</v>
      </c>
      <c r="B152" s="46" t="s">
        <v>22</v>
      </c>
      <c r="C152" s="61" t="s">
        <v>48</v>
      </c>
      <c r="D152" s="6">
        <v>4.5488</v>
      </c>
      <c r="E152" s="6">
        <f t="shared" si="15"/>
        <v>5.2311199999999998</v>
      </c>
      <c r="F152" s="6">
        <v>5.5526</v>
      </c>
      <c r="G152" s="6">
        <f t="shared" si="18"/>
        <v>4.7197100000000001</v>
      </c>
      <c r="H152" s="6">
        <v>5.6132999999999997</v>
      </c>
      <c r="I152" s="6">
        <f t="shared" si="19"/>
        <v>4.7713049999999999</v>
      </c>
      <c r="J152" s="57">
        <v>1</v>
      </c>
    </row>
    <row r="153" spans="1:10" ht="19.5" customHeight="1" thickBot="1">
      <c r="A153" s="48" t="s">
        <v>39</v>
      </c>
      <c r="B153" s="46" t="s">
        <v>22</v>
      </c>
      <c r="C153" s="61" t="s">
        <v>47</v>
      </c>
      <c r="D153" s="5">
        <v>0.75980000000000003</v>
      </c>
      <c r="E153" s="5">
        <f t="shared" si="15"/>
        <v>0.87376999999999994</v>
      </c>
      <c r="F153" s="5">
        <v>0.73240000000000005</v>
      </c>
      <c r="G153" s="5">
        <f t="shared" si="18"/>
        <v>0.62254000000000009</v>
      </c>
      <c r="H153" s="5">
        <v>0.74</v>
      </c>
      <c r="I153" s="5">
        <f t="shared" si="19"/>
        <v>0.629</v>
      </c>
      <c r="J153" s="57">
        <v>1</v>
      </c>
    </row>
    <row r="154" spans="1:10" ht="19.5" customHeight="1" thickBot="1">
      <c r="A154" s="48" t="s">
        <v>40</v>
      </c>
      <c r="B154" s="46" t="s">
        <v>22</v>
      </c>
      <c r="C154" s="61" t="s">
        <v>48</v>
      </c>
      <c r="D154" s="5">
        <v>0.56410000000000005</v>
      </c>
      <c r="E154" s="5">
        <f t="shared" si="15"/>
        <v>0.64871500000000004</v>
      </c>
      <c r="F154" s="5">
        <v>0.67269999999999996</v>
      </c>
      <c r="G154" s="5">
        <f t="shared" si="18"/>
        <v>0.57179499999999994</v>
      </c>
      <c r="H154" s="5">
        <v>0.68130000000000002</v>
      </c>
      <c r="I154" s="5">
        <f t="shared" si="19"/>
        <v>0.57910499999999998</v>
      </c>
      <c r="J154" s="57">
        <v>1</v>
      </c>
    </row>
    <row r="155" spans="1:10" ht="19.5" customHeight="1" thickBot="1">
      <c r="A155" s="48" t="s">
        <v>41</v>
      </c>
      <c r="B155" s="46" t="s">
        <v>35</v>
      </c>
      <c r="C155" s="61" t="s">
        <v>48</v>
      </c>
      <c r="D155" s="6">
        <v>2.6562999999999999</v>
      </c>
      <c r="E155" s="6">
        <f t="shared" si="15"/>
        <v>3.0547449999999996</v>
      </c>
      <c r="F155" s="6">
        <v>3.2650000000000001</v>
      </c>
      <c r="G155" s="6">
        <f t="shared" si="18"/>
        <v>2.7752500000000002</v>
      </c>
      <c r="H155" s="6">
        <v>3.3</v>
      </c>
      <c r="I155" s="6">
        <f t="shared" si="19"/>
        <v>2.8050000000000002</v>
      </c>
      <c r="J155" s="57">
        <v>1</v>
      </c>
    </row>
    <row r="156" spans="1:10" ht="27.75" customHeight="1">
      <c r="A156" s="242" t="s">
        <v>225</v>
      </c>
      <c r="B156" s="242"/>
      <c r="C156" s="242"/>
      <c r="D156" s="242"/>
      <c r="E156" s="242"/>
      <c r="F156" s="242"/>
      <c r="G156" s="242"/>
      <c r="H156" s="242"/>
      <c r="I156" s="242"/>
      <c r="J156" s="242"/>
    </row>
    <row r="157" spans="1:10" ht="34.5" customHeight="1">
      <c r="A157" s="216" t="s">
        <v>224</v>
      </c>
      <c r="B157" s="216"/>
      <c r="C157" s="216"/>
      <c r="D157" s="216"/>
      <c r="E157" s="216"/>
      <c r="F157" s="216"/>
      <c r="G157" s="216"/>
      <c r="H157" s="216"/>
      <c r="I157" s="216"/>
      <c r="J157" s="216"/>
    </row>
    <row r="158" spans="1:10" ht="22.5" customHeight="1">
      <c r="A158" s="55"/>
      <c r="B158" s="18"/>
      <c r="C158" s="35"/>
      <c r="D158" s="18"/>
      <c r="E158" s="18"/>
      <c r="F158" s="18"/>
      <c r="G158" s="18"/>
      <c r="H158" s="18"/>
      <c r="I158" s="18"/>
      <c r="J158" s="18">
        <v>32</v>
      </c>
    </row>
  </sheetData>
  <mergeCells count="68">
    <mergeCell ref="A156:J156"/>
    <mergeCell ref="A125:A126"/>
    <mergeCell ref="B125:B126"/>
    <mergeCell ref="C125:C126"/>
    <mergeCell ref="D125:E126"/>
    <mergeCell ref="F125:G125"/>
    <mergeCell ref="H125:I125"/>
    <mergeCell ref="J125:J126"/>
    <mergeCell ref="F126:G126"/>
    <mergeCell ref="H126:I126"/>
    <mergeCell ref="A121:J121"/>
    <mergeCell ref="A122:J122"/>
    <mergeCell ref="A123:J123"/>
    <mergeCell ref="D124:G124"/>
    <mergeCell ref="H124:I124"/>
    <mergeCell ref="J85:J86"/>
    <mergeCell ref="F86:G86"/>
    <mergeCell ref="H86:I86"/>
    <mergeCell ref="A120:J120"/>
    <mergeCell ref="D84:G84"/>
    <mergeCell ref="H84:I84"/>
    <mergeCell ref="A85:A86"/>
    <mergeCell ref="B85:B86"/>
    <mergeCell ref="C85:C86"/>
    <mergeCell ref="D85:E86"/>
    <mergeCell ref="F85:G85"/>
    <mergeCell ref="H85:I85"/>
    <mergeCell ref="A116:J116"/>
    <mergeCell ref="A117:J117"/>
    <mergeCell ref="A83:J83"/>
    <mergeCell ref="F45:G45"/>
    <mergeCell ref="H45:I45"/>
    <mergeCell ref="J45:J46"/>
    <mergeCell ref="F46:G46"/>
    <mergeCell ref="H46:I46"/>
    <mergeCell ref="A45:A46"/>
    <mergeCell ref="B45:B46"/>
    <mergeCell ref="C45:C46"/>
    <mergeCell ref="D45:E46"/>
    <mergeCell ref="A77:J77"/>
    <mergeCell ref="A76:J76"/>
    <mergeCell ref="D44:G44"/>
    <mergeCell ref="H44:I44"/>
    <mergeCell ref="A80:J80"/>
    <mergeCell ref="A81:J81"/>
    <mergeCell ref="A82:J82"/>
    <mergeCell ref="F6:G6"/>
    <mergeCell ref="H6:I6"/>
    <mergeCell ref="A41:J41"/>
    <mergeCell ref="A42:J42"/>
    <mergeCell ref="A43:J43"/>
    <mergeCell ref="A38:J38"/>
    <mergeCell ref="A157:J157"/>
    <mergeCell ref="A1:J1"/>
    <mergeCell ref="A2:J2"/>
    <mergeCell ref="A3:J3"/>
    <mergeCell ref="A4:J4"/>
    <mergeCell ref="D5:G5"/>
    <mergeCell ref="H5:I5"/>
    <mergeCell ref="A6:A7"/>
    <mergeCell ref="B6:B7"/>
    <mergeCell ref="J6:J7"/>
    <mergeCell ref="F7:G7"/>
    <mergeCell ref="H7:I7"/>
    <mergeCell ref="A40:J40"/>
    <mergeCell ref="A37:J37"/>
    <mergeCell ref="C6:C7"/>
    <mergeCell ref="D6:E7"/>
  </mergeCells>
  <phoneticPr fontId="11" type="noConversion"/>
  <hyperlinks>
    <hyperlink ref="J5" location="_ftn1" display="_ftn1"/>
    <hyperlink ref="J44" location="_ftn1" display="_ftn1"/>
    <hyperlink ref="J84" location="_ftn1" display="_ftn1"/>
    <hyperlink ref="J124" location="_ftn1" display="_ftn1"/>
  </hyperlinks>
  <pageMargins left="0.35" right="0.25" top="0.5" bottom="0.25" header="0.25" footer="0.5"/>
  <pageSetup scale="92" firstPageNumber="27" fitToHeight="4" orientation="portrait" useFirstPageNumber="1" r:id="rId1"/>
  <headerFooter alignWithMargins="0"/>
  <rowBreaks count="2" manualBreakCount="2">
    <brk id="39" max="16383" man="1"/>
    <brk id="1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13</vt:i4>
      </vt:variant>
    </vt:vector>
  </HeadingPairs>
  <TitlesOfParts>
    <vt:vector size="32" baseType="lpstr">
      <vt:lpstr>Out Btm Rnd</vt:lpstr>
      <vt:lpstr>Rnd Tip</vt:lpstr>
      <vt:lpstr>Top Sirl</vt:lpstr>
      <vt:lpstr>Tendrl</vt:lpstr>
      <vt:lpstr>Flank</vt:lpstr>
      <vt:lpstr>TriTip</vt:lpstr>
      <vt:lpstr>Shld Clod</vt:lpstr>
      <vt:lpstr>Shld T&amp;C</vt:lpstr>
      <vt:lpstr>Shld Pot Rst and Stk</vt:lpstr>
      <vt:lpstr>Mock Tender</vt:lpstr>
      <vt:lpstr>Brisket</vt:lpstr>
      <vt:lpstr>Top Blade</vt:lpstr>
      <vt:lpstr>Denver Cut</vt:lpstr>
      <vt:lpstr>Top Loin  </vt:lpstr>
      <vt:lpstr>Top Round</vt:lpstr>
      <vt:lpstr>Eye round steak</vt:lpstr>
      <vt:lpstr>Short ribs</vt:lpstr>
      <vt:lpstr>Rib, small end</vt:lpstr>
      <vt:lpstr>Sheet1</vt:lpstr>
      <vt:lpstr>Brisket!Print_Area</vt:lpstr>
      <vt:lpstr>'Eye round steak'!Print_Area</vt:lpstr>
      <vt:lpstr>Flank!Print_Area</vt:lpstr>
      <vt:lpstr>'Mock Tender'!Print_Area</vt:lpstr>
      <vt:lpstr>'Rib, small end'!Print_Area</vt:lpstr>
      <vt:lpstr>'Shld Clod'!Print_Area</vt:lpstr>
      <vt:lpstr>'Shld Pot Rst and Stk'!Print_Area</vt:lpstr>
      <vt:lpstr>'Shld T&amp;C'!Print_Area</vt:lpstr>
      <vt:lpstr>'Short ribs'!Print_Area</vt:lpstr>
      <vt:lpstr>'Top Blade'!Print_Area</vt:lpstr>
      <vt:lpstr>'Top Loin  '!Print_Area</vt:lpstr>
      <vt:lpstr>'Top Round'!Print_Area</vt:lpstr>
      <vt:lpstr>TriTip!Print_Area</vt:lpstr>
    </vt:vector>
  </TitlesOfParts>
  <Company>ARS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hni01mb</dc:creator>
  <cp:lastModifiedBy>hni01dh</cp:lastModifiedBy>
  <cp:lastPrinted>2013-09-11T20:35:22Z</cp:lastPrinted>
  <dcterms:created xsi:type="dcterms:W3CDTF">2009-08-06T17:10:33Z</dcterms:created>
  <dcterms:modified xsi:type="dcterms:W3CDTF">2013-09-26T21:46:41Z</dcterms:modified>
</cp:coreProperties>
</file>