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n.Hughes\Documents\Travel Tidbits\"/>
    </mc:Choice>
  </mc:AlternateContent>
  <xr:revisionPtr revIDLastSave="1" documentId="8_{CBC08EB4-1DEA-454C-A4F3-35ACD12D0CEF}" xr6:coauthVersionLast="47" xr6:coauthVersionMax="47" xr10:uidLastSave="{3DD0F2A7-8F31-4374-AEBB-FC37896EEC87}"/>
  <bookViews>
    <workbookView xWindow="2730" yWindow="2730" windowWidth="21600" windowHeight="11385" xr2:uid="{00000000-000D-0000-FFFF-FFFF00000000}"/>
  </bookViews>
  <sheets>
    <sheet name="ToTDY Station" sheetId="1" r:id="rId1"/>
    <sheet name="FromTDY Station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B22" i="1"/>
  <c r="E23" i="1" s="1"/>
  <c r="E25" i="2"/>
  <c r="E11" i="2"/>
  <c r="E26" i="2"/>
  <c r="B20" i="2"/>
  <c r="E21" i="2" s="1"/>
  <c r="E26" i="1"/>
  <c r="E25" i="1"/>
  <c r="E28" i="2" l="1"/>
  <c r="E29" i="2" s="1"/>
  <c r="E28" i="1"/>
  <c r="E29" i="1" s="1"/>
</calcChain>
</file>

<file path=xl/sharedStrings.xml><?xml version="1.0" encoding="utf-8"?>
<sst xmlns="http://schemas.openxmlformats.org/spreadsheetml/2006/main" count="58" uniqueCount="33">
  <si>
    <t>Travel Comp Calculator-- Travel TO TDY Location (from work or home)</t>
  </si>
  <si>
    <t>For more information:  http://www.opm.gov/oca/pay/HTML/compensatory_time.asp</t>
  </si>
  <si>
    <t>Traveler name:</t>
  </si>
  <si>
    <t>TDY Location:</t>
  </si>
  <si>
    <t>Begin &amp; end dates for this TDY:</t>
  </si>
  <si>
    <t>Actual</t>
  </si>
  <si>
    <t>Creditable</t>
  </si>
  <si>
    <t>hours</t>
  </si>
  <si>
    <t>minutes</t>
  </si>
  <si>
    <t>24hr Time(hh:mm)</t>
  </si>
  <si>
    <t>How many hours would you normally work this day?</t>
  </si>
  <si>
    <t>What is your normal commute time from home to work?</t>
  </si>
  <si>
    <t>If you left from work, what time did you leave?</t>
  </si>
  <si>
    <t>If you left from home, what time did you leave?</t>
  </si>
  <si>
    <t>Departure Time Zone (1=PST, 2=MST, 3=CST, 4=EST)</t>
  </si>
  <si>
    <t>time arrived at airport</t>
  </si>
  <si>
    <t>(travel time)</t>
  </si>
  <si>
    <t>First flight takeoff time (local time)</t>
  </si>
  <si>
    <t xml:space="preserve">     (time waiting for first flight)</t>
  </si>
  <si>
    <t>Last flight landing time (local time)</t>
  </si>
  <si>
    <t>Arrival Time Zone (1=PST, 2=MST, 3=CST, 4=EST)</t>
  </si>
  <si>
    <t>(time zones changed -negative for flying west to east)</t>
  </si>
  <si>
    <t>(All flights flying time)</t>
  </si>
  <si>
    <t>Travel time to Hotel/meeting</t>
  </si>
  <si>
    <t>Normal hours worked today (ie afternoon meeting)</t>
  </si>
  <si>
    <t>Total Creditable Work/Travel Hours</t>
  </si>
  <si>
    <t>Total Creditable Travel Comp Hours</t>
  </si>
  <si>
    <t>Comments:</t>
  </si>
  <si>
    <t>Travel Comp Calculator-- Travel FROM TDY Location (to work or home)</t>
  </si>
  <si>
    <t>What time did you leave the hotel/TDY workplace?</t>
  </si>
  <si>
    <t>(travel time to airport)</t>
  </si>
  <si>
    <t>what time did you arrive at home/work?</t>
  </si>
  <si>
    <t>(creditable travel time from airport to home/work)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</si>
</sst>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6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2" fillId="0" borderId="0" xfId="0" applyFont="1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3" xfId="0" applyBorder="1"/>
    <xf numFmtId="0" fontId="0" fillId="0" borderId="13" xfId="0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64" fontId="0" fillId="2" borderId="16" xfId="0" applyNumberFormat="1" applyFill="1" applyBorder="1" applyAlignment="1">
      <alignment horizontal="center"/>
    </xf>
    <xf numFmtId="164" fontId="0" fillId="2" borderId="17" xfId="0" applyNumberFormat="1" applyFill="1" applyBorder="1" applyAlignment="1">
      <alignment horizontal="center"/>
    </xf>
    <xf numFmtId="0" fontId="4" fillId="0" borderId="14" xfId="0" applyFont="1" applyBorder="1"/>
    <xf numFmtId="0" fontId="0" fillId="2" borderId="6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Border="1"/>
    <xf numFmtId="164" fontId="4" fillId="3" borderId="16" xfId="0" applyNumberFormat="1" applyFont="1" applyFill="1" applyBorder="1" applyAlignment="1">
      <alignment horizontal="center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164" fontId="0" fillId="0" borderId="22" xfId="0" applyNumberForma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3" xfId="0" applyBorder="1"/>
    <xf numFmtId="0" fontId="0" fillId="0" borderId="0" xfId="0" applyAlignment="1" applyProtection="1">
      <alignment vertical="top"/>
      <protection locked="0"/>
    </xf>
    <xf numFmtId="0" fontId="5" fillId="0" borderId="0" xfId="0" applyFont="1" applyAlignment="1">
      <alignment horizontal="center"/>
    </xf>
    <xf numFmtId="0" fontId="0" fillId="0" borderId="20" xfId="0" applyBorder="1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14" fontId="0" fillId="0" borderId="24" xfId="0" applyNumberFormat="1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27" xfId="0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3" xfId="0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horizontal="left" vertical="top"/>
      <protection locked="0"/>
    </xf>
    <xf numFmtId="0" fontId="0" fillId="0" borderId="25" xfId="0" applyBorder="1" applyAlignment="1" applyProtection="1">
      <alignment horizontal="left" vertical="top"/>
      <protection locked="0"/>
    </xf>
    <xf numFmtId="0" fontId="0" fillId="0" borderId="26" xfId="0" applyBorder="1" applyAlignment="1" applyProtection="1">
      <alignment horizontal="left" vertical="top"/>
      <protection locked="0"/>
    </xf>
    <xf numFmtId="0" fontId="0" fillId="0" borderId="4" xfId="0" applyBorder="1" applyAlignment="1" applyProtection="1">
      <alignment horizontal="left" vertical="top"/>
      <protection locked="0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1" applyAlignment="1" applyProtection="1">
      <alignment horizontal="center"/>
    </xf>
    <xf numFmtId="0" fontId="1" fillId="0" borderId="26" xfId="1" applyBorder="1" applyAlignment="1" applyProtection="1">
      <alignment horizontal="center"/>
    </xf>
    <xf numFmtId="0" fontId="0" fillId="0" borderId="30" xfId="0" applyNumberFormat="1" applyBorder="1" applyAlignment="1" applyProtection="1">
      <alignment horizontal="left"/>
      <protection locked="0"/>
    </xf>
    <xf numFmtId="0" fontId="0" fillId="0" borderId="31" xfId="0" applyNumberFormat="1" applyBorder="1" applyAlignment="1" applyProtection="1">
      <alignment horizontal="left"/>
      <protection locked="0"/>
    </xf>
    <xf numFmtId="0" fontId="0" fillId="0" borderId="32" xfId="0" applyNumberFormat="1" applyBorder="1" applyAlignment="1" applyProtection="1">
      <alignment horizontal="left"/>
      <protection locked="0"/>
    </xf>
    <xf numFmtId="0" fontId="0" fillId="0" borderId="33" xfId="0" applyNumberFormat="1" applyBorder="1" applyAlignment="1" applyProtection="1">
      <alignment horizontal="left"/>
      <protection locked="0"/>
    </xf>
    <xf numFmtId="0" fontId="0" fillId="0" borderId="34" xfId="0" applyNumberFormat="1" applyBorder="1" applyAlignment="1" applyProtection="1">
      <alignment horizontal="left"/>
      <protection locked="0"/>
    </xf>
    <xf numFmtId="0" fontId="0" fillId="0" borderId="35" xfId="0" applyNumberFormat="1" applyBorder="1" applyAlignment="1" applyProtection="1">
      <alignment horizontal="left"/>
      <protection locked="0"/>
    </xf>
    <xf numFmtId="14" fontId="0" fillId="0" borderId="36" xfId="0" applyNumberFormat="1" applyBorder="1" applyAlignment="1" applyProtection="1">
      <alignment horizontal="left"/>
      <protection locked="0"/>
    </xf>
    <xf numFmtId="0" fontId="0" fillId="0" borderId="37" xfId="0" applyNumberFormat="1" applyBorder="1" applyAlignment="1" applyProtection="1">
      <alignment horizontal="left"/>
      <protection locked="0"/>
    </xf>
    <xf numFmtId="0" fontId="0" fillId="0" borderId="38" xfId="0" applyNumberFormat="1" applyBorder="1" applyAlignment="1" applyProtection="1">
      <alignment horizontal="left"/>
      <protection locked="0"/>
    </xf>
    <xf numFmtId="0" fontId="2" fillId="0" borderId="13" xfId="0" applyFont="1" applyBorder="1" applyAlignment="1">
      <alignment horizontal="center"/>
    </xf>
    <xf numFmtId="0" fontId="2" fillId="0" borderId="27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pm.gov/oca/pay/HTML/compensatory_time.as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pm.gov/oca/pay/HTML/compensatory_time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zoomScaleNormal="100" zoomScaleSheetLayoutView="115" workbookViewId="0">
      <selection activeCell="C13" sqref="C13"/>
    </sheetView>
  </sheetViews>
  <sheetFormatPr defaultRowHeight="15"/>
  <cols>
    <col min="1" max="1" width="52.42578125" customWidth="1"/>
    <col min="2" max="3" width="9.42578125" style="3" customWidth="1"/>
    <col min="4" max="4" width="17.42578125" style="3" customWidth="1"/>
    <col min="5" max="5" width="11.85546875" style="4" customWidth="1"/>
  </cols>
  <sheetData>
    <row r="1" spans="1:5" ht="18.75">
      <c r="A1" s="48" t="s">
        <v>0</v>
      </c>
      <c r="B1" s="48"/>
      <c r="C1" s="48"/>
      <c r="D1" s="48"/>
      <c r="E1" s="48"/>
    </row>
    <row r="2" spans="1:5" ht="18.75" customHeight="1" thickBot="1">
      <c r="A2" s="67" t="s">
        <v>1</v>
      </c>
      <c r="B2" s="67"/>
      <c r="C2" s="67"/>
      <c r="D2" s="67"/>
      <c r="E2" s="67"/>
    </row>
    <row r="3" spans="1:5">
      <c r="A3" s="44" t="s">
        <v>2</v>
      </c>
      <c r="B3" s="49"/>
      <c r="C3" s="49"/>
      <c r="D3" s="49"/>
      <c r="E3" s="50"/>
    </row>
    <row r="4" spans="1:5">
      <c r="A4" s="45" t="s">
        <v>3</v>
      </c>
      <c r="B4" s="51"/>
      <c r="C4" s="51"/>
      <c r="D4" s="51"/>
      <c r="E4" s="52"/>
    </row>
    <row r="5" spans="1:5" ht="15.75" thickBot="1">
      <c r="A5" s="46" t="s">
        <v>4</v>
      </c>
      <c r="B5" s="53"/>
      <c r="C5" s="54"/>
      <c r="D5" s="54"/>
      <c r="E5" s="55"/>
    </row>
    <row r="6" spans="1:5">
      <c r="B6" s="65" t="s">
        <v>5</v>
      </c>
      <c r="C6" s="66"/>
      <c r="D6" s="66"/>
      <c r="E6" s="43" t="s">
        <v>6</v>
      </c>
    </row>
    <row r="7" spans="1:5" ht="15.75" thickBot="1">
      <c r="B7" s="40" t="s">
        <v>7</v>
      </c>
      <c r="C7" s="41" t="s">
        <v>8</v>
      </c>
      <c r="D7" s="41" t="s">
        <v>9</v>
      </c>
      <c r="E7" s="42" t="s">
        <v>7</v>
      </c>
    </row>
    <row r="8" spans="1:5">
      <c r="A8" s="16" t="s">
        <v>10</v>
      </c>
      <c r="B8" s="32">
        <v>8</v>
      </c>
      <c r="C8" s="34">
        <v>0</v>
      </c>
      <c r="D8" s="5"/>
      <c r="E8" s="10"/>
    </row>
    <row r="9" spans="1:5">
      <c r="A9" s="17" t="s">
        <v>11</v>
      </c>
      <c r="B9" s="33"/>
      <c r="C9" s="35">
        <v>5</v>
      </c>
      <c r="D9" s="6"/>
      <c r="E9" s="11"/>
    </row>
    <row r="10" spans="1:5">
      <c r="A10" s="17" t="s">
        <v>12</v>
      </c>
      <c r="B10" s="7"/>
      <c r="C10" s="8"/>
      <c r="D10" s="36">
        <v>0</v>
      </c>
      <c r="E10" s="11"/>
    </row>
    <row r="11" spans="1:5">
      <c r="A11" s="17" t="s">
        <v>13</v>
      </c>
      <c r="B11" s="7"/>
      <c r="C11" s="8"/>
      <c r="D11" s="36">
        <v>0.1875</v>
      </c>
      <c r="E11" s="11"/>
    </row>
    <row r="12" spans="1:5">
      <c r="A12" s="17"/>
      <c r="B12" s="7"/>
      <c r="C12" s="8"/>
      <c r="D12" s="6"/>
      <c r="E12" s="11"/>
    </row>
    <row r="13" spans="1:5">
      <c r="A13" s="17" t="s">
        <v>14</v>
      </c>
      <c r="B13" s="33">
        <v>3</v>
      </c>
      <c r="C13" s="8"/>
      <c r="D13" s="6"/>
      <c r="E13" s="11"/>
    </row>
    <row r="14" spans="1:5">
      <c r="A14" s="17" t="s">
        <v>15</v>
      </c>
      <c r="B14" s="7"/>
      <c r="C14" s="8"/>
      <c r="D14" s="36">
        <v>0.25</v>
      </c>
      <c r="E14" s="11"/>
    </row>
    <row r="15" spans="1:5">
      <c r="A15" s="17" t="s">
        <v>16</v>
      </c>
      <c r="B15" s="7"/>
      <c r="C15" s="8"/>
      <c r="D15" s="6"/>
      <c r="E15" s="12">
        <v>8.3333333333333329E-2</v>
      </c>
    </row>
    <row r="16" spans="1:5">
      <c r="A16" s="19"/>
      <c r="B16" s="7"/>
      <c r="C16" s="8"/>
      <c r="D16" s="6"/>
      <c r="E16" s="13"/>
    </row>
    <row r="17" spans="1:8">
      <c r="A17" s="17" t="s">
        <v>17</v>
      </c>
      <c r="B17" s="7"/>
      <c r="C17" s="8"/>
      <c r="D17" s="36">
        <v>0.28125</v>
      </c>
      <c r="E17" s="11"/>
    </row>
    <row r="18" spans="1:8">
      <c r="A18" s="17" t="s">
        <v>18</v>
      </c>
      <c r="B18" s="7"/>
      <c r="C18" s="8"/>
      <c r="D18" s="6"/>
      <c r="E18" s="12">
        <f>IF(D17-D14&gt;TIME(2,30,0),TIME(2,30,0),D17-D14)</f>
        <v>3.125E-2</v>
      </c>
    </row>
    <row r="19" spans="1:8" ht="15.75" thickBot="1">
      <c r="A19" s="18" t="s">
        <v>19</v>
      </c>
      <c r="B19" s="7"/>
      <c r="C19" s="8"/>
      <c r="D19" s="36">
        <v>0.6875</v>
      </c>
      <c r="E19" s="11"/>
    </row>
    <row r="20" spans="1:8" ht="15.75" thickBot="1">
      <c r="A20" s="20"/>
      <c r="B20" s="7"/>
      <c r="C20" s="8"/>
      <c r="D20" s="6"/>
      <c r="E20" s="11"/>
    </row>
    <row r="21" spans="1:8">
      <c r="A21" s="16" t="s">
        <v>20</v>
      </c>
      <c r="B21" s="33">
        <v>4</v>
      </c>
      <c r="C21" s="8"/>
      <c r="D21" s="6"/>
      <c r="E21" s="11"/>
    </row>
    <row r="22" spans="1:8">
      <c r="A22" s="17" t="s">
        <v>21</v>
      </c>
      <c r="B22" s="7">
        <f>B13-B21</f>
        <v>-1</v>
      </c>
      <c r="C22" s="8"/>
      <c r="D22" s="6"/>
      <c r="E22" s="11"/>
    </row>
    <row r="23" spans="1:8">
      <c r="A23" s="17" t="s">
        <v>22</v>
      </c>
      <c r="B23" s="7"/>
      <c r="C23" s="8"/>
      <c r="D23" s="6"/>
      <c r="E23" s="12">
        <f>D19-D17+(IF(B22&gt;0,TIME(B22,0,0),-TIME(-B22,0,0)))</f>
        <v>0.36458333333333331</v>
      </c>
    </row>
    <row r="24" spans="1:8">
      <c r="A24" s="17"/>
      <c r="B24" s="7"/>
      <c r="C24" s="8"/>
      <c r="D24" s="6"/>
      <c r="E24" s="11"/>
    </row>
    <row r="25" spans="1:8">
      <c r="A25" s="17" t="s">
        <v>23</v>
      </c>
      <c r="B25" s="33">
        <v>2</v>
      </c>
      <c r="C25" s="35">
        <v>15</v>
      </c>
      <c r="D25" s="6"/>
      <c r="E25" s="14">
        <f>TIME(B25,C25,0)</f>
        <v>9.375E-2</v>
      </c>
    </row>
    <row r="26" spans="1:8" ht="15.75" thickBot="1">
      <c r="A26" s="18" t="s">
        <v>24</v>
      </c>
      <c r="B26" s="37">
        <v>0</v>
      </c>
      <c r="C26" s="38">
        <v>0</v>
      </c>
      <c r="D26" s="9"/>
      <c r="E26" s="25">
        <f>TIME(B26,C26,0)</f>
        <v>0</v>
      </c>
    </row>
    <row r="27" spans="1:8" ht="15.75" thickBot="1">
      <c r="A27" s="20"/>
      <c r="B27" s="7"/>
      <c r="C27" s="8"/>
      <c r="D27" s="8"/>
      <c r="E27" s="11"/>
    </row>
    <row r="28" spans="1:8" ht="15.75" thickBot="1">
      <c r="A28" s="21" t="s">
        <v>25</v>
      </c>
      <c r="B28" s="22"/>
      <c r="C28" s="15"/>
      <c r="D28" s="23"/>
      <c r="E28" s="24">
        <f>E15+E18+E23+E25+E26</f>
        <v>0.57291666666666663</v>
      </c>
      <c r="H28" s="2"/>
    </row>
    <row r="29" spans="1:8" ht="19.5" thickBot="1">
      <c r="A29" s="26" t="s">
        <v>26</v>
      </c>
      <c r="B29" s="22"/>
      <c r="C29" s="15"/>
      <c r="D29" s="15"/>
      <c r="E29" s="31">
        <f>IF(E28&gt;TIME(B8,C8,0),(E28-TIME(B8,C8,0)),TIME(0,0,0))</f>
        <v>0.23958333333333331</v>
      </c>
    </row>
    <row r="31" spans="1:8" ht="15.75" thickBot="1">
      <c r="A31" s="1" t="s">
        <v>27</v>
      </c>
      <c r="B31" s="39"/>
      <c r="C31" s="39"/>
      <c r="D31" s="39"/>
      <c r="E31" s="39"/>
    </row>
    <row r="32" spans="1:8">
      <c r="A32" s="56"/>
      <c r="B32" s="57"/>
      <c r="C32" s="57"/>
      <c r="D32" s="57"/>
      <c r="E32" s="58"/>
    </row>
    <row r="33" spans="1:5">
      <c r="A33" s="59"/>
      <c r="B33" s="60"/>
      <c r="C33" s="60"/>
      <c r="D33" s="60"/>
      <c r="E33" s="61"/>
    </row>
    <row r="34" spans="1:5">
      <c r="A34" s="59"/>
      <c r="B34" s="60"/>
      <c r="C34" s="60"/>
      <c r="D34" s="60"/>
      <c r="E34" s="61"/>
    </row>
    <row r="35" spans="1:5">
      <c r="A35" s="59"/>
      <c r="B35" s="60"/>
      <c r="C35" s="60"/>
      <c r="D35" s="60"/>
      <c r="E35" s="61"/>
    </row>
    <row r="36" spans="1:5">
      <c r="A36" s="59"/>
      <c r="B36" s="60"/>
      <c r="C36" s="60"/>
      <c r="D36" s="60"/>
      <c r="E36" s="61"/>
    </row>
    <row r="37" spans="1:5" ht="15.75" thickBot="1">
      <c r="A37" s="62"/>
      <c r="B37" s="63"/>
      <c r="C37" s="63"/>
      <c r="D37" s="63"/>
      <c r="E37" s="64"/>
    </row>
    <row r="38" spans="1:5">
      <c r="A38" s="47"/>
      <c r="B38" s="47"/>
      <c r="C38" s="47"/>
      <c r="D38" s="47"/>
      <c r="E38" s="47"/>
    </row>
    <row r="39" spans="1:5">
      <c r="A39" s="47"/>
      <c r="B39" s="47"/>
      <c r="C39" s="47"/>
      <c r="D39" s="47"/>
      <c r="E39" s="47"/>
    </row>
    <row r="40" spans="1:5">
      <c r="A40" s="47"/>
      <c r="B40" s="47"/>
      <c r="C40" s="47"/>
      <c r="D40" s="47"/>
      <c r="E40" s="47"/>
    </row>
  </sheetData>
  <mergeCells count="7">
    <mergeCell ref="A1:E1"/>
    <mergeCell ref="B3:E3"/>
    <mergeCell ref="B4:E4"/>
    <mergeCell ref="B5:E5"/>
    <mergeCell ref="A32:E37"/>
    <mergeCell ref="B6:D6"/>
    <mergeCell ref="A2:E2"/>
  </mergeCells>
  <hyperlinks>
    <hyperlink ref="A2:E2" r:id="rId1" display="For more information:  http://www.opm.gov/oca/pay/HTML/compensatory_time.asp" xr:uid="{00000000-0004-0000-0000-000000000000}"/>
  </hyperlinks>
  <pageMargins left="0.25" right="0.25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"/>
  <sheetViews>
    <sheetView zoomScaleNormal="100" zoomScaleSheetLayoutView="115" workbookViewId="0">
      <selection activeCell="A32" sqref="A32:E37"/>
    </sheetView>
  </sheetViews>
  <sheetFormatPr defaultRowHeight="15"/>
  <cols>
    <col min="1" max="1" width="50.85546875" customWidth="1"/>
    <col min="2" max="3" width="9.7109375" customWidth="1"/>
    <col min="4" max="4" width="17.7109375" bestFit="1" customWidth="1"/>
    <col min="5" max="5" width="12.7109375" customWidth="1"/>
  </cols>
  <sheetData>
    <row r="1" spans="1:5" ht="18.75">
      <c r="A1" s="48" t="s">
        <v>28</v>
      </c>
      <c r="B1" s="48"/>
      <c r="C1" s="48"/>
      <c r="D1" s="48"/>
      <c r="E1" s="48"/>
    </row>
    <row r="2" spans="1:5" ht="15.75" thickBot="1">
      <c r="A2" s="68" t="s">
        <v>1</v>
      </c>
      <c r="B2" s="68"/>
      <c r="C2" s="68"/>
      <c r="D2" s="68"/>
      <c r="E2" s="68"/>
    </row>
    <row r="3" spans="1:5">
      <c r="A3" s="44" t="s">
        <v>2</v>
      </c>
      <c r="B3" s="69"/>
      <c r="C3" s="70"/>
      <c r="D3" s="70"/>
      <c r="E3" s="71"/>
    </row>
    <row r="4" spans="1:5">
      <c r="A4" s="45" t="s">
        <v>3</v>
      </c>
      <c r="B4" s="72"/>
      <c r="C4" s="73"/>
      <c r="D4" s="73"/>
      <c r="E4" s="74"/>
    </row>
    <row r="5" spans="1:5" ht="15.75" thickBot="1">
      <c r="A5" s="46" t="s">
        <v>4</v>
      </c>
      <c r="B5" s="75">
        <v>43134</v>
      </c>
      <c r="C5" s="76"/>
      <c r="D5" s="76"/>
      <c r="E5" s="77"/>
    </row>
    <row r="6" spans="1:5">
      <c r="B6" s="78" t="s">
        <v>5</v>
      </c>
      <c r="C6" s="79"/>
      <c r="D6" s="79"/>
      <c r="E6" s="43" t="s">
        <v>6</v>
      </c>
    </row>
    <row r="7" spans="1:5" ht="15.75" thickBot="1">
      <c r="B7" s="40" t="s">
        <v>7</v>
      </c>
      <c r="C7" s="41" t="s">
        <v>8</v>
      </c>
      <c r="D7" s="41" t="s">
        <v>9</v>
      </c>
      <c r="E7" s="42" t="s">
        <v>7</v>
      </c>
    </row>
    <row r="8" spans="1:5">
      <c r="A8" s="16" t="s">
        <v>10</v>
      </c>
      <c r="B8" s="32">
        <v>0</v>
      </c>
      <c r="C8" s="34"/>
      <c r="D8" s="5"/>
      <c r="E8" s="10"/>
    </row>
    <row r="9" spans="1:5">
      <c r="A9" s="17" t="s">
        <v>29</v>
      </c>
      <c r="B9" s="7"/>
      <c r="C9" s="8"/>
      <c r="D9" s="36">
        <v>0.17708333333333334</v>
      </c>
      <c r="E9" s="11"/>
    </row>
    <row r="10" spans="1:5">
      <c r="A10" s="17" t="s">
        <v>15</v>
      </c>
      <c r="B10" s="7"/>
      <c r="C10" s="8"/>
      <c r="D10" s="36">
        <v>0.19791666666666666</v>
      </c>
      <c r="E10" s="11"/>
    </row>
    <row r="11" spans="1:5">
      <c r="A11" s="17" t="s">
        <v>30</v>
      </c>
      <c r="B11" s="7"/>
      <c r="C11" s="8"/>
      <c r="D11" s="6"/>
      <c r="E11" s="12">
        <f>D10-D9</f>
        <v>2.0833333333333315E-2</v>
      </c>
    </row>
    <row r="12" spans="1:5">
      <c r="A12" s="17"/>
      <c r="B12" s="7"/>
      <c r="C12" s="8"/>
      <c r="D12" s="6"/>
      <c r="E12" s="13"/>
    </row>
    <row r="13" spans="1:5">
      <c r="A13" s="17" t="s">
        <v>14</v>
      </c>
      <c r="B13" s="33">
        <v>4</v>
      </c>
      <c r="C13" s="8"/>
      <c r="D13" s="6"/>
      <c r="E13" s="13"/>
    </row>
    <row r="14" spans="1:5">
      <c r="B14" s="29"/>
      <c r="C14" s="30"/>
      <c r="D14" s="28"/>
      <c r="E14" s="27"/>
    </row>
    <row r="15" spans="1:5">
      <c r="A15" s="17" t="s">
        <v>17</v>
      </c>
      <c r="B15" s="7"/>
      <c r="C15" s="8"/>
      <c r="D15" s="36">
        <v>0.32291666666666669</v>
      </c>
      <c r="E15" s="11"/>
    </row>
    <row r="16" spans="1:5">
      <c r="A16" s="17" t="s">
        <v>18</v>
      </c>
      <c r="B16" s="7"/>
      <c r="C16" s="8"/>
      <c r="D16" s="6"/>
      <c r="E16" s="12">
        <v>8.3333333333333329E-2</v>
      </c>
    </row>
    <row r="17" spans="1:5" ht="15.75" thickBot="1">
      <c r="A17" s="18" t="s">
        <v>19</v>
      </c>
      <c r="B17" s="7"/>
      <c r="C17" s="8"/>
      <c r="D17" s="36">
        <v>0.44791666666666669</v>
      </c>
      <c r="E17" s="11"/>
    </row>
    <row r="18" spans="1:5" ht="15.75" thickBot="1">
      <c r="A18" s="20"/>
      <c r="B18" s="7"/>
      <c r="C18" s="8"/>
      <c r="D18" s="6"/>
      <c r="E18" s="11"/>
    </row>
    <row r="19" spans="1:5">
      <c r="A19" s="16" t="s">
        <v>20</v>
      </c>
      <c r="B19" s="33">
        <v>2</v>
      </c>
      <c r="C19" s="8"/>
      <c r="D19" s="6"/>
      <c r="E19" s="11"/>
    </row>
    <row r="20" spans="1:5">
      <c r="A20" s="17" t="s">
        <v>21</v>
      </c>
      <c r="B20" s="7">
        <f>B13-B19</f>
        <v>2</v>
      </c>
      <c r="C20" s="8"/>
      <c r="D20" s="6"/>
      <c r="E20" s="11"/>
    </row>
    <row r="21" spans="1:5">
      <c r="A21" s="17" t="s">
        <v>22</v>
      </c>
      <c r="B21" s="7"/>
      <c r="C21" s="8"/>
      <c r="D21" s="6"/>
      <c r="E21" s="12">
        <f>D17-D15+(IF(B20&gt;0,TIME(B20,0,0),-TIME(-B20,0,0)))</f>
        <v>0.20833333333333331</v>
      </c>
    </row>
    <row r="22" spans="1:5">
      <c r="A22" s="20"/>
      <c r="B22" s="7"/>
      <c r="C22" s="8"/>
      <c r="D22" s="6"/>
      <c r="E22" s="11"/>
    </row>
    <row r="23" spans="1:5">
      <c r="A23" s="17" t="s">
        <v>11</v>
      </c>
      <c r="B23" s="33"/>
      <c r="C23" s="35">
        <v>0</v>
      </c>
      <c r="D23" s="6"/>
      <c r="E23" s="27"/>
    </row>
    <row r="24" spans="1:5">
      <c r="A24" s="17" t="s">
        <v>31</v>
      </c>
      <c r="B24" s="7"/>
      <c r="C24" s="8"/>
      <c r="D24" s="36">
        <v>0.54166666666666663</v>
      </c>
      <c r="E24" s="27"/>
    </row>
    <row r="25" spans="1:5">
      <c r="A25" s="17" t="s">
        <v>32</v>
      </c>
      <c r="B25" s="7"/>
      <c r="C25" s="8"/>
      <c r="D25" s="6"/>
      <c r="E25" s="14">
        <f>IF((D24-D17)&gt;TIME(B23,C23,0),D24-D17-TIME(B23,C23,0),TIME(0,0,0))</f>
        <v>9.3749999999999944E-2</v>
      </c>
    </row>
    <row r="26" spans="1:5" ht="15.75" thickBot="1">
      <c r="A26" s="18" t="s">
        <v>24</v>
      </c>
      <c r="B26" s="37">
        <v>0</v>
      </c>
      <c r="C26" s="38">
        <v>0</v>
      </c>
      <c r="D26" s="9"/>
      <c r="E26" s="25">
        <f>TIME(B26,C26,0)</f>
        <v>0</v>
      </c>
    </row>
    <row r="27" spans="1:5" ht="15.75" thickBot="1">
      <c r="A27" s="20"/>
      <c r="B27" s="7"/>
      <c r="C27" s="8"/>
      <c r="D27" s="8"/>
      <c r="E27" s="11"/>
    </row>
    <row r="28" spans="1:5" ht="15.75" thickBot="1">
      <c r="A28" s="21" t="s">
        <v>25</v>
      </c>
      <c r="B28" s="22"/>
      <c r="C28" s="15"/>
      <c r="D28" s="23"/>
      <c r="E28" s="24">
        <f>E11+E16+E21+E25+E26</f>
        <v>0.40624999999999989</v>
      </c>
    </row>
    <row r="29" spans="1:5" ht="19.5" thickBot="1">
      <c r="A29" s="26" t="s">
        <v>26</v>
      </c>
      <c r="B29" s="22"/>
      <c r="C29" s="15"/>
      <c r="D29" s="15"/>
      <c r="E29" s="31">
        <f>IF(E28&gt;TIME(B8,C8,0),(E28-TIME(B8,C8,0)),TIME(0,0,0))</f>
        <v>0.40624999999999989</v>
      </c>
    </row>
    <row r="31" spans="1:5" ht="15.75" thickBot="1">
      <c r="A31" s="1" t="s">
        <v>27</v>
      </c>
      <c r="B31" s="39"/>
      <c r="C31" s="39"/>
      <c r="D31" s="39"/>
      <c r="E31" s="39"/>
    </row>
    <row r="32" spans="1:5">
      <c r="A32" s="56"/>
      <c r="B32" s="57"/>
      <c r="C32" s="57"/>
      <c r="D32" s="57"/>
      <c r="E32" s="58"/>
    </row>
    <row r="33" spans="1:5">
      <c r="A33" s="59"/>
      <c r="B33" s="60"/>
      <c r="C33" s="60"/>
      <c r="D33" s="60"/>
      <c r="E33" s="61"/>
    </row>
    <row r="34" spans="1:5">
      <c r="A34" s="59"/>
      <c r="B34" s="60"/>
      <c r="C34" s="60"/>
      <c r="D34" s="60"/>
      <c r="E34" s="61"/>
    </row>
    <row r="35" spans="1:5">
      <c r="A35" s="59"/>
      <c r="B35" s="60"/>
      <c r="C35" s="60"/>
      <c r="D35" s="60"/>
      <c r="E35" s="61"/>
    </row>
    <row r="36" spans="1:5">
      <c r="A36" s="59"/>
      <c r="B36" s="60"/>
      <c r="C36" s="60"/>
      <c r="D36" s="60"/>
      <c r="E36" s="61"/>
    </row>
    <row r="37" spans="1:5" ht="15.75" thickBot="1">
      <c r="A37" s="62"/>
      <c r="B37" s="63"/>
      <c r="C37" s="63"/>
      <c r="D37" s="63"/>
      <c r="E37" s="64"/>
    </row>
    <row r="38" spans="1:5">
      <c r="A38" s="47"/>
      <c r="B38" s="47"/>
      <c r="C38" s="47"/>
      <c r="D38" s="47"/>
      <c r="E38" s="47"/>
    </row>
    <row r="39" spans="1:5">
      <c r="A39" s="47"/>
      <c r="B39" s="47"/>
      <c r="C39" s="47"/>
      <c r="D39" s="47"/>
      <c r="E39" s="47"/>
    </row>
    <row r="40" spans="1:5">
      <c r="A40" s="47"/>
      <c r="B40" s="47"/>
      <c r="C40" s="47"/>
      <c r="D40" s="47"/>
      <c r="E40" s="47"/>
    </row>
  </sheetData>
  <mergeCells count="7">
    <mergeCell ref="A32:E37"/>
    <mergeCell ref="A1:E1"/>
    <mergeCell ref="A2:E2"/>
    <mergeCell ref="B3:E3"/>
    <mergeCell ref="B4:E4"/>
    <mergeCell ref="B5:E5"/>
    <mergeCell ref="B6:D6"/>
  </mergeCells>
  <hyperlinks>
    <hyperlink ref="A2:E2" r:id="rId1" display="For more information:  http://www.opm.gov/oca/pay/HTML/compensatory_time.asp" xr:uid="{00000000-0004-0000-0100-000000000000}"/>
  </hyperlinks>
  <pageMargins left="0.25" right="0.25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5F41949DA2A940B8D082ECAF8F142D" ma:contentTypeVersion="6" ma:contentTypeDescription="Create a new document." ma:contentTypeScope="" ma:versionID="7862f2ee27fc5bca4dac067bf4fac0f2">
  <xsd:schema xmlns:xsd="http://www.w3.org/2001/XMLSchema" xmlns:xs="http://www.w3.org/2001/XMLSchema" xmlns:p="http://schemas.microsoft.com/office/2006/metadata/properties" xmlns:ns1="http://schemas.microsoft.com/sharepoint/v3" xmlns:ns2="df38bbad-0bb0-41a7-b78f-084b382b3af7" xmlns:ns3="e9322675-4e6c-4dcb-b08b-f40420b09916" targetNamespace="http://schemas.microsoft.com/office/2006/metadata/properties" ma:root="true" ma:fieldsID="ff7e2abccbe5c88556e7afb0af66f3ac" ns1:_="" ns2:_="" ns3:_="">
    <xsd:import namespace="http://schemas.microsoft.com/sharepoint/v3"/>
    <xsd:import namespace="df38bbad-0bb0-41a7-b78f-084b382b3af7"/>
    <xsd:import namespace="e9322675-4e6c-4dcb-b08b-f40420b099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8bbad-0bb0-41a7-b78f-084b382b3a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322675-4e6c-4dcb-b08b-f40420b0991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9C7ABE-2535-44CA-B2F0-17C1547E7C96}"/>
</file>

<file path=customXml/itemProps2.xml><?xml version="1.0" encoding="utf-8"?>
<ds:datastoreItem xmlns:ds="http://schemas.openxmlformats.org/officeDocument/2006/customXml" ds:itemID="{58C07417-05AA-4FB4-9739-00AE92409A73}"/>
</file>

<file path=customXml/itemProps3.xml><?xml version="1.0" encoding="utf-8"?>
<ds:datastoreItem xmlns:ds="http://schemas.openxmlformats.org/officeDocument/2006/customXml" ds:itemID="{C58677C2-D423-4FA9-825A-8F07848161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U.S. Air Force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Travel Comp Calculator</dc:title>
  <dc:subject/>
  <dc:creator>Packham Roger</dc:creator>
  <cp:keywords/>
  <dc:description/>
  <cp:lastModifiedBy>Spencer, Catherine - REE-ARS</cp:lastModifiedBy>
  <cp:revision/>
  <dcterms:created xsi:type="dcterms:W3CDTF">2009-02-03T18:39:46Z</dcterms:created>
  <dcterms:modified xsi:type="dcterms:W3CDTF">2023-05-19T12:40:46Z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0x010100B45F41949DA2A940B8D082ECAF8F142D</vt:lpwstr>
  </property>
  <property fmtid="{D5CDD505-2E9C-101B-9397-08002B2CF9AE}" pid="3" name="_dlc_DocIdItemGuid">
    <vt:lpwstr>36c39428-e0f2-47eb-abe8-b242b291e9b9</vt:lpwstr>
  </property>
</Properties>
</file>