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010" windowWidth="19020" windowHeight="5895" activeTab="0"/>
  </bookViews>
  <sheets>
    <sheet name="Data Form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<sst xmlns="http://schemas.openxmlformats.org/spreadsheetml/2006/main" count="67" uniqueCount="57">
  <si>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</si>
  <si>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</si>
  <si>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</si>
  <si>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</si>
  <si>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</si>
  <si>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</si>
  <si>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</si>
  <si>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</si>
  <si>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</si>
  <si>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</si>
  <si>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</si>
  <si>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</si>
  <si>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</si>
  <si>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</si>
  <si>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</si>
  <si>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 xml:space="preserve">Direction   </t>
  </si>
  <si>
    <t>Date</t>
  </si>
  <si>
    <t>Intercept (Point) Spacing Interval</t>
  </si>
  <si>
    <t>cm?</t>
  </si>
  <si>
    <t>in?</t>
  </si>
  <si>
    <t>cm or in?</t>
  </si>
  <si>
    <t>m or ft?</t>
  </si>
  <si>
    <t xml:space="preserve">   Line Length</t>
  </si>
  <si>
    <t>% canopy cover =</t>
  </si>
  <si>
    <t>% bare ground =</t>
  </si>
  <si>
    <t>% basal cover =</t>
  </si>
  <si>
    <t>Top Canopy = None</t>
  </si>
  <si>
    <t>m?</t>
  </si>
  <si>
    <t>ft?</t>
  </si>
  <si>
    <t>metric?</t>
  </si>
  <si>
    <t>english?</t>
  </si>
  <si>
    <t>no. points</t>
  </si>
  <si>
    <t xml:space="preserve">metric </t>
  </si>
  <si>
    <t xml:space="preserve">english 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</si>
  <si>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</si>
  <si>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</si>
  <si>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</si>
  <si>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</si>
  <si>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</si>
  <si>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</si>
  <si>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</si>
  <si>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</si>
  <si>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</si>
  <si>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</si>
  <si>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</si>
  <si>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</si>
  <si>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Line-Point Intercept Indicator Calculations</t>
  </si>
  <si>
    <t>Notes:</t>
  </si>
  <si>
    <t>You must fill in all applicable yellow cells.     Fill in Lower Canopy Layer cells where appropriate.</t>
  </si>
  <si>
    <r>
      <t xml:space="preserve">Top canopy codes: </t>
    </r>
    <r>
      <rPr>
        <sz val="8"/>
        <rFont val="Arial"/>
        <family val="2"/>
      </rPr>
      <t>Species code, common name, or NONE (no canopy).</t>
    </r>
  </si>
  <si>
    <r>
      <t>Unknown
Species Codes:</t>
    </r>
    <r>
      <rPr>
        <sz val="8"/>
        <rFont val="Arial"/>
        <family val="2"/>
      </rPr>
      <t xml:space="preserve">
AF# = annual forb
PF# = perennial forb
AG# = annual
graminoid
PG# = perennial
graminoid
SH# = shrub
TR# = tree</t>
    </r>
  </si>
  <si>
    <t>*Bare ground occurs ONLY when Top canopy = NONE, Lower canopy layers are empty (no L), and Soil surface = S.</t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</si>
  <si>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</si>
  <si>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r>
      <t xml:space="preserve">Lower canopy layers codes: </t>
    </r>
    <r>
      <rPr>
        <sz val="8"/>
        <rFont val="Arial"/>
        <family val="0"/>
      </rPr>
      <t>Species code, common name, L (herbaceous litter),         W (woody litter, &gt;5 mm
(~1/4 in) diameter).</t>
    </r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</si>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</sst>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Verdana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164" fontId="8" fillId="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left" wrapText="1"/>
    </xf>
    <xf numFmtId="0" fontId="5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15" xfId="0" applyFill="1" applyBorder="1" applyAlignment="1" applyProtection="1">
      <alignment horizontal="left" wrapText="1"/>
      <protection locked="0"/>
    </xf>
    <xf numFmtId="0" fontId="0" fillId="3" borderId="16" xfId="0" applyFill="1" applyBorder="1" applyAlignment="1" applyProtection="1">
      <alignment horizontal="left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19" xfId="0" applyFill="1" applyBorder="1" applyAlignment="1" applyProtection="1">
      <alignment horizontal="left" wrapText="1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8"/>
  <sheetViews>
    <sheetView tabSelected="1" workbookViewId="0" topLeftCell="A19">
      <selection activeCell="C44" sqref="C44"/>
    </sheetView>
  </sheetViews>
  <sheetFormatPr defaultColWidth="9.140625" defaultRowHeight="12.75"/>
  <cols>
    <col min="1" max="1" width="5.421875" style="0" customWidth="1"/>
    <col min="2" max="2" width="9.28125" style="0" customWidth="1"/>
    <col min="3" max="4" width="7.8515625" style="0" customWidth="1"/>
    <col min="5" max="5" width="9.00390625" style="0" customWidth="1"/>
    <col min="6" max="6" width="7.8515625" style="0" customWidth="1"/>
    <col min="7" max="7" width="4.140625" style="0" customWidth="1"/>
    <col min="8" max="8" width="11.00390625" style="0" customWidth="1"/>
    <col min="9" max="12" width="7.8515625" style="0" customWidth="1"/>
    <col min="13" max="13" width="7.140625" style="0" customWidth="1"/>
    <col min="14" max="14" width="8.00390625" style="0" bestFit="1" customWidth="1"/>
    <col min="15" max="16" width="9.140625" style="2" customWidth="1"/>
  </cols>
  <sheetData>
    <row r="1" spans="1:12" ht="12.7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2" ht="20.25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 customHeight="1">
      <c r="A5" s="74" t="s">
        <v>48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ht="6.75" customHeight="1"/>
    <row r="7" spans="1:12" ht="15.75" customHeight="1" thickBot="1">
      <c r="A7" s="26" t="s">
        <v>9</v>
      </c>
      <c r="B7" s="53"/>
      <c r="C7" s="32" t="s">
        <v>10</v>
      </c>
      <c r="D7" s="53"/>
      <c r="E7" s="28" t="s">
        <v>13</v>
      </c>
      <c r="F7" s="65"/>
      <c r="G7" s="65"/>
      <c r="H7" s="29"/>
      <c r="I7" s="75" t="s">
        <v>45</v>
      </c>
      <c r="J7" s="76"/>
      <c r="K7" s="76"/>
      <c r="L7" s="76"/>
    </row>
    <row r="8" spans="1:12" s="2" customFormat="1" ht="7.5" customHeight="1">
      <c r="A8" s="26"/>
      <c r="B8" s="27"/>
      <c r="C8" s="34"/>
      <c r="D8" s="27"/>
      <c r="E8" s="34"/>
      <c r="F8" s="28"/>
      <c r="G8" s="29"/>
      <c r="H8" s="29"/>
      <c r="I8" s="30"/>
      <c r="J8" s="31"/>
      <c r="K8" s="31"/>
      <c r="L8" s="31"/>
    </row>
    <row r="9" spans="1:12" ht="15.75" customHeight="1" thickBot="1">
      <c r="A9" s="26" t="s">
        <v>11</v>
      </c>
      <c r="B9" s="53"/>
      <c r="C9" s="28" t="s">
        <v>12</v>
      </c>
      <c r="D9" s="53"/>
      <c r="E9" s="28" t="s">
        <v>14</v>
      </c>
      <c r="F9" s="65"/>
      <c r="G9" s="65"/>
      <c r="H9" s="33" t="s">
        <v>22</v>
      </c>
      <c r="I9" s="46"/>
      <c r="J9" s="2"/>
      <c r="K9" s="1" t="s">
        <v>21</v>
      </c>
      <c r="L9" s="54"/>
    </row>
    <row r="10" spans="1:12" ht="15.75" customHeight="1">
      <c r="A10" s="26"/>
      <c r="B10" s="27"/>
      <c r="C10" s="27"/>
      <c r="D10" s="27"/>
      <c r="E10" s="27"/>
      <c r="F10" s="28"/>
      <c r="G10" s="32"/>
      <c r="H10" s="32"/>
      <c r="I10" s="24"/>
      <c r="J10" s="25"/>
      <c r="K10" s="24"/>
      <c r="L10" s="25"/>
    </row>
    <row r="11" spans="1:12" ht="15.75" customHeight="1" thickBot="1">
      <c r="A11" s="27"/>
      <c r="B11" s="28" t="s">
        <v>15</v>
      </c>
      <c r="C11" s="53"/>
      <c r="D11" s="28" t="s">
        <v>16</v>
      </c>
      <c r="E11" s="55"/>
      <c r="G11" s="27"/>
      <c r="H11" s="27"/>
      <c r="I11" s="28" t="s">
        <v>17</v>
      </c>
      <c r="J11" s="54"/>
      <c r="K11" s="26" t="s">
        <v>20</v>
      </c>
      <c r="L11" s="54"/>
    </row>
    <row r="12" spans="2:12" ht="13.5" customHeight="1" thickBot="1">
      <c r="B12" s="20"/>
      <c r="D12" s="1"/>
      <c r="E12" s="60" t="s">
        <v>54</v>
      </c>
      <c r="K12" s="23"/>
      <c r="L12" s="23"/>
    </row>
    <row r="13" spans="1:16" ht="15.75" customHeight="1">
      <c r="A13" s="5"/>
      <c r="B13" s="5" t="s">
        <v>0</v>
      </c>
      <c r="C13" s="62" t="s">
        <v>2</v>
      </c>
      <c r="D13" s="63"/>
      <c r="E13" s="64"/>
      <c r="F13" s="5" t="s">
        <v>3</v>
      </c>
      <c r="G13" s="5"/>
      <c r="H13" s="5" t="s">
        <v>0</v>
      </c>
      <c r="I13" s="62" t="s">
        <v>2</v>
      </c>
      <c r="J13" s="63"/>
      <c r="K13" s="64"/>
      <c r="L13" s="5" t="s">
        <v>3</v>
      </c>
      <c r="M13" s="7"/>
      <c r="N13" s="7"/>
      <c r="O13"/>
      <c r="P13"/>
    </row>
    <row r="14" spans="1:16" ht="15.75" customHeight="1" thickBot="1">
      <c r="A14" s="6" t="s">
        <v>8</v>
      </c>
      <c r="B14" s="6" t="s">
        <v>1</v>
      </c>
      <c r="C14" s="8" t="s">
        <v>5</v>
      </c>
      <c r="D14" s="8" t="s">
        <v>6</v>
      </c>
      <c r="E14" s="8" t="s">
        <v>7</v>
      </c>
      <c r="F14" s="6" t="s">
        <v>4</v>
      </c>
      <c r="G14" s="6" t="s">
        <v>8</v>
      </c>
      <c r="H14" s="6" t="s">
        <v>1</v>
      </c>
      <c r="I14" s="8" t="s">
        <v>5</v>
      </c>
      <c r="J14" s="8" t="s">
        <v>6</v>
      </c>
      <c r="K14" s="8" t="s">
        <v>7</v>
      </c>
      <c r="L14" s="6" t="s">
        <v>4</v>
      </c>
      <c r="M14" s="7"/>
      <c r="N14" s="7"/>
      <c r="O14"/>
      <c r="P14"/>
    </row>
    <row r="15" spans="1:16" ht="18" customHeight="1">
      <c r="A15" s="16">
        <v>1</v>
      </c>
      <c r="B15" s="47"/>
      <c r="C15" s="48"/>
      <c r="D15" s="48"/>
      <c r="E15" s="48"/>
      <c r="F15" s="49"/>
      <c r="G15" s="17">
        <v>26</v>
      </c>
      <c r="H15" s="47"/>
      <c r="I15" s="48"/>
      <c r="J15" s="48"/>
      <c r="K15" s="48"/>
      <c r="L15" s="49"/>
      <c r="M15" s="2"/>
      <c r="N15" s="2"/>
      <c r="O15"/>
      <c r="P15"/>
    </row>
    <row r="16" spans="1:16" ht="18" customHeight="1">
      <c r="A16" s="18">
        <v>2</v>
      </c>
      <c r="B16" s="50"/>
      <c r="C16" s="51"/>
      <c r="D16" s="51"/>
      <c r="E16" s="51"/>
      <c r="F16" s="49"/>
      <c r="G16" s="19">
        <v>27</v>
      </c>
      <c r="H16" s="50"/>
      <c r="I16" s="51"/>
      <c r="J16" s="51"/>
      <c r="K16" s="51"/>
      <c r="L16" s="49"/>
      <c r="M16" s="2"/>
      <c r="N16" s="2"/>
      <c r="O16"/>
      <c r="P16"/>
    </row>
    <row r="17" spans="1:16" ht="18" customHeight="1">
      <c r="A17" s="18">
        <v>3</v>
      </c>
      <c r="B17" s="50"/>
      <c r="C17" s="51"/>
      <c r="D17" s="51"/>
      <c r="E17" s="51"/>
      <c r="F17" s="49"/>
      <c r="G17" s="17">
        <v>28</v>
      </c>
      <c r="H17" s="50"/>
      <c r="I17" s="51"/>
      <c r="J17" s="51"/>
      <c r="K17" s="51"/>
      <c r="L17" s="49"/>
      <c r="M17" s="2"/>
      <c r="N17" s="2"/>
      <c r="O17"/>
      <c r="P17"/>
    </row>
    <row r="18" spans="1:16" ht="18" customHeight="1">
      <c r="A18" s="18">
        <v>4</v>
      </c>
      <c r="B18" s="50"/>
      <c r="C18" s="51"/>
      <c r="D18" s="52"/>
      <c r="E18" s="51"/>
      <c r="F18" s="49"/>
      <c r="G18" s="19">
        <v>29</v>
      </c>
      <c r="H18" s="50"/>
      <c r="I18" s="51"/>
      <c r="J18" s="51"/>
      <c r="K18" s="51"/>
      <c r="L18" s="49"/>
      <c r="M18" s="2"/>
      <c r="N18" s="2"/>
      <c r="O18"/>
      <c r="P18"/>
    </row>
    <row r="19" spans="1:16" ht="18" customHeight="1">
      <c r="A19" s="18">
        <v>5</v>
      </c>
      <c r="B19" s="50"/>
      <c r="C19" s="51"/>
      <c r="D19" s="51"/>
      <c r="E19" s="51"/>
      <c r="F19" s="49"/>
      <c r="G19" s="17">
        <v>30</v>
      </c>
      <c r="H19" s="50"/>
      <c r="I19" s="51"/>
      <c r="J19" s="51"/>
      <c r="K19" s="51"/>
      <c r="L19" s="49"/>
      <c r="M19" s="2"/>
      <c r="N19" s="2"/>
      <c r="O19"/>
      <c r="P19"/>
    </row>
    <row r="20" spans="1:16" ht="18" customHeight="1">
      <c r="A20" s="18">
        <v>6</v>
      </c>
      <c r="B20" s="50"/>
      <c r="C20" s="51"/>
      <c r="D20" s="51"/>
      <c r="E20" s="51"/>
      <c r="F20" s="49"/>
      <c r="G20" s="19">
        <v>31</v>
      </c>
      <c r="H20" s="50"/>
      <c r="I20" s="51"/>
      <c r="J20" s="51"/>
      <c r="K20" s="51"/>
      <c r="L20" s="49"/>
      <c r="M20" s="2"/>
      <c r="N20" s="2"/>
      <c r="O20"/>
      <c r="P20"/>
    </row>
    <row r="21" spans="1:16" ht="18" customHeight="1">
      <c r="A21" s="18">
        <v>7</v>
      </c>
      <c r="B21" s="50"/>
      <c r="C21" s="51"/>
      <c r="D21" s="51"/>
      <c r="E21" s="51"/>
      <c r="F21" s="49"/>
      <c r="G21" s="17">
        <v>32</v>
      </c>
      <c r="H21" s="50"/>
      <c r="I21" s="51"/>
      <c r="J21" s="51"/>
      <c r="K21" s="51"/>
      <c r="L21" s="49"/>
      <c r="M21" s="2"/>
      <c r="N21" s="2"/>
      <c r="O21"/>
      <c r="P21"/>
    </row>
    <row r="22" spans="1:16" ht="18" customHeight="1">
      <c r="A22" s="18">
        <v>8</v>
      </c>
      <c r="B22" s="50"/>
      <c r="C22" s="51"/>
      <c r="D22" s="51"/>
      <c r="E22" s="51"/>
      <c r="F22" s="49"/>
      <c r="G22" s="19">
        <v>33</v>
      </c>
      <c r="H22" s="50"/>
      <c r="I22" s="51"/>
      <c r="J22" s="51"/>
      <c r="K22" s="51"/>
      <c r="L22" s="49"/>
      <c r="M22" s="2"/>
      <c r="N22" s="2"/>
      <c r="O22"/>
      <c r="P22"/>
    </row>
    <row r="23" spans="1:16" ht="18" customHeight="1">
      <c r="A23" s="18">
        <v>9</v>
      </c>
      <c r="B23" s="50"/>
      <c r="C23" s="51"/>
      <c r="D23" s="51"/>
      <c r="E23" s="51"/>
      <c r="F23" s="49"/>
      <c r="G23" s="17">
        <v>34</v>
      </c>
      <c r="H23" s="50"/>
      <c r="I23" s="51"/>
      <c r="J23" s="51"/>
      <c r="K23" s="51"/>
      <c r="L23" s="49"/>
      <c r="M23" s="2"/>
      <c r="N23" s="2"/>
      <c r="O23"/>
      <c r="P23"/>
    </row>
    <row r="24" spans="1:16" ht="18" customHeight="1">
      <c r="A24" s="18">
        <v>10</v>
      </c>
      <c r="B24" s="50"/>
      <c r="C24" s="51"/>
      <c r="D24" s="51"/>
      <c r="E24" s="51"/>
      <c r="F24" s="49"/>
      <c r="G24" s="19">
        <v>35</v>
      </c>
      <c r="H24" s="50"/>
      <c r="I24" s="51"/>
      <c r="J24" s="51"/>
      <c r="K24" s="51"/>
      <c r="L24" s="49"/>
      <c r="M24" s="2"/>
      <c r="N24" s="2"/>
      <c r="O24"/>
      <c r="P24"/>
    </row>
    <row r="25" spans="1:16" ht="18" customHeight="1">
      <c r="A25" s="18">
        <v>11</v>
      </c>
      <c r="B25" s="50"/>
      <c r="C25" s="51"/>
      <c r="D25" s="51"/>
      <c r="E25" s="51"/>
      <c r="F25" s="49"/>
      <c r="G25" s="17">
        <v>36</v>
      </c>
      <c r="H25" s="50"/>
      <c r="I25" s="51"/>
      <c r="J25" s="51"/>
      <c r="K25" s="51"/>
      <c r="L25" s="49"/>
      <c r="M25" s="2"/>
      <c r="N25" s="2"/>
      <c r="O25"/>
      <c r="P25"/>
    </row>
    <row r="26" spans="1:16" ht="18" customHeight="1">
      <c r="A26" s="18">
        <v>12</v>
      </c>
      <c r="B26" s="50"/>
      <c r="C26" s="51"/>
      <c r="D26" s="51"/>
      <c r="E26" s="51"/>
      <c r="F26" s="49"/>
      <c r="G26" s="19">
        <v>37</v>
      </c>
      <c r="H26" s="50"/>
      <c r="I26" s="51"/>
      <c r="J26" s="51"/>
      <c r="K26" s="51"/>
      <c r="L26" s="49"/>
      <c r="M26" s="2"/>
      <c r="N26" s="2"/>
      <c r="O26"/>
      <c r="P26"/>
    </row>
    <row r="27" spans="1:16" ht="18" customHeight="1">
      <c r="A27" s="18">
        <v>13</v>
      </c>
      <c r="B27" s="50"/>
      <c r="C27" s="51"/>
      <c r="D27" s="51"/>
      <c r="E27" s="51"/>
      <c r="F27" s="49"/>
      <c r="G27" s="17">
        <v>38</v>
      </c>
      <c r="H27" s="50"/>
      <c r="I27" s="51"/>
      <c r="J27" s="51"/>
      <c r="K27" s="51"/>
      <c r="L27" s="49"/>
      <c r="M27" s="2"/>
      <c r="N27" s="2"/>
      <c r="O27"/>
      <c r="P27"/>
    </row>
    <row r="28" spans="1:16" ht="18" customHeight="1">
      <c r="A28" s="18">
        <v>14</v>
      </c>
      <c r="B28" s="50"/>
      <c r="C28" s="51"/>
      <c r="D28" s="51"/>
      <c r="E28" s="51"/>
      <c r="F28" s="49"/>
      <c r="G28" s="19">
        <v>39</v>
      </c>
      <c r="H28" s="50"/>
      <c r="I28" s="51"/>
      <c r="J28" s="51"/>
      <c r="K28" s="51"/>
      <c r="L28" s="49"/>
      <c r="M28" s="2"/>
      <c r="N28" s="2"/>
      <c r="O28"/>
      <c r="P28"/>
    </row>
    <row r="29" spans="1:16" ht="18" customHeight="1">
      <c r="A29" s="18">
        <v>15</v>
      </c>
      <c r="B29" s="50"/>
      <c r="C29" s="51"/>
      <c r="D29" s="51"/>
      <c r="E29" s="51"/>
      <c r="F29" s="49"/>
      <c r="G29" s="17">
        <v>40</v>
      </c>
      <c r="H29" s="50"/>
      <c r="I29" s="51"/>
      <c r="J29" s="51"/>
      <c r="K29" s="51"/>
      <c r="L29" s="49"/>
      <c r="M29" s="2"/>
      <c r="N29" s="2"/>
      <c r="O29"/>
      <c r="P29"/>
    </row>
    <row r="30" spans="1:16" ht="18" customHeight="1">
      <c r="A30" s="18">
        <v>16</v>
      </c>
      <c r="B30" s="50"/>
      <c r="C30" s="51"/>
      <c r="D30" s="51"/>
      <c r="E30" s="51"/>
      <c r="F30" s="49"/>
      <c r="G30" s="19">
        <v>41</v>
      </c>
      <c r="H30" s="50"/>
      <c r="I30" s="51"/>
      <c r="J30" s="51"/>
      <c r="K30" s="51"/>
      <c r="L30" s="49"/>
      <c r="M30" s="2"/>
      <c r="N30" s="2"/>
      <c r="O30"/>
      <c r="P30"/>
    </row>
    <row r="31" spans="1:16" ht="18" customHeight="1">
      <c r="A31" s="18">
        <v>17</v>
      </c>
      <c r="B31" s="50"/>
      <c r="C31" s="51"/>
      <c r="D31" s="51"/>
      <c r="E31" s="51"/>
      <c r="F31" s="49"/>
      <c r="G31" s="17">
        <v>42</v>
      </c>
      <c r="H31" s="50"/>
      <c r="I31" s="51"/>
      <c r="J31" s="51"/>
      <c r="K31" s="51"/>
      <c r="L31" s="49"/>
      <c r="M31" s="2"/>
      <c r="N31" s="2"/>
      <c r="O31"/>
      <c r="P31"/>
    </row>
    <row r="32" spans="1:16" ht="18" customHeight="1">
      <c r="A32" s="18">
        <v>18</v>
      </c>
      <c r="B32" s="50"/>
      <c r="C32" s="51"/>
      <c r="D32" s="51"/>
      <c r="E32" s="51"/>
      <c r="F32" s="49"/>
      <c r="G32" s="19">
        <v>43</v>
      </c>
      <c r="H32" s="50"/>
      <c r="I32" s="51"/>
      <c r="J32" s="51"/>
      <c r="K32" s="51"/>
      <c r="L32" s="49"/>
      <c r="M32" s="2"/>
      <c r="N32" s="2"/>
      <c r="O32"/>
      <c r="P32"/>
    </row>
    <row r="33" spans="1:16" ht="18" customHeight="1">
      <c r="A33" s="18">
        <v>19</v>
      </c>
      <c r="B33" s="50"/>
      <c r="C33" s="51"/>
      <c r="D33" s="51"/>
      <c r="E33" s="51"/>
      <c r="F33" s="49"/>
      <c r="G33" s="17">
        <v>44</v>
      </c>
      <c r="H33" s="50"/>
      <c r="I33" s="51"/>
      <c r="J33" s="51"/>
      <c r="K33" s="51"/>
      <c r="L33" s="49"/>
      <c r="M33" s="2"/>
      <c r="N33" s="2"/>
      <c r="O33"/>
      <c r="P33"/>
    </row>
    <row r="34" spans="1:16" ht="18" customHeight="1">
      <c r="A34" s="18">
        <v>20</v>
      </c>
      <c r="B34" s="50"/>
      <c r="C34" s="51"/>
      <c r="D34" s="51"/>
      <c r="E34" s="51"/>
      <c r="F34" s="49"/>
      <c r="G34" s="19">
        <v>45</v>
      </c>
      <c r="H34" s="50"/>
      <c r="I34" s="51"/>
      <c r="J34" s="51"/>
      <c r="K34" s="51"/>
      <c r="L34" s="49"/>
      <c r="M34" s="2"/>
      <c r="N34" s="2"/>
      <c r="O34"/>
      <c r="P34"/>
    </row>
    <row r="35" spans="1:16" ht="18" customHeight="1">
      <c r="A35" s="18">
        <v>21</v>
      </c>
      <c r="B35" s="50"/>
      <c r="C35" s="51"/>
      <c r="D35" s="51"/>
      <c r="E35" s="51"/>
      <c r="F35" s="49"/>
      <c r="G35" s="17">
        <v>46</v>
      </c>
      <c r="H35" s="50"/>
      <c r="I35" s="51"/>
      <c r="J35" s="51"/>
      <c r="K35" s="51"/>
      <c r="L35" s="49"/>
      <c r="M35" s="2"/>
      <c r="N35" s="2"/>
      <c r="O35"/>
      <c r="P35"/>
    </row>
    <row r="36" spans="1:16" ht="18" customHeight="1">
      <c r="A36" s="18">
        <v>22</v>
      </c>
      <c r="B36" s="50"/>
      <c r="C36" s="51"/>
      <c r="D36" s="51"/>
      <c r="E36" s="51"/>
      <c r="F36" s="49"/>
      <c r="G36" s="19">
        <v>47</v>
      </c>
      <c r="H36" s="50"/>
      <c r="I36" s="51"/>
      <c r="J36" s="51"/>
      <c r="K36" s="51"/>
      <c r="L36" s="49"/>
      <c r="M36" s="2"/>
      <c r="N36" s="2"/>
      <c r="O36"/>
      <c r="P36"/>
    </row>
    <row r="37" spans="1:16" ht="18" customHeight="1">
      <c r="A37" s="18">
        <v>23</v>
      </c>
      <c r="B37" s="50"/>
      <c r="C37" s="51"/>
      <c r="D37" s="51"/>
      <c r="E37" s="51"/>
      <c r="F37" s="49"/>
      <c r="G37" s="17">
        <v>48</v>
      </c>
      <c r="H37" s="50"/>
      <c r="I37" s="51"/>
      <c r="J37" s="51"/>
      <c r="K37" s="51"/>
      <c r="L37" s="49"/>
      <c r="M37" s="2"/>
      <c r="N37" s="2"/>
      <c r="O37"/>
      <c r="P37"/>
    </row>
    <row r="38" spans="1:16" ht="18" customHeight="1">
      <c r="A38" s="18">
        <v>24</v>
      </c>
      <c r="B38" s="50"/>
      <c r="C38" s="51"/>
      <c r="D38" s="51"/>
      <c r="E38" s="51"/>
      <c r="F38" s="49"/>
      <c r="G38" s="19">
        <v>49</v>
      </c>
      <c r="H38" s="50"/>
      <c r="I38" s="51"/>
      <c r="J38" s="51"/>
      <c r="K38" s="51"/>
      <c r="L38" s="49"/>
      <c r="M38" s="2"/>
      <c r="N38" s="2"/>
      <c r="O38"/>
      <c r="P38"/>
    </row>
    <row r="39" spans="1:16" ht="18" customHeight="1">
      <c r="A39" s="18">
        <v>25</v>
      </c>
      <c r="B39" s="50"/>
      <c r="C39" s="51"/>
      <c r="D39" s="51"/>
      <c r="E39" s="51"/>
      <c r="F39" s="49"/>
      <c r="G39" s="17">
        <v>50</v>
      </c>
      <c r="H39" s="50"/>
      <c r="I39" s="51"/>
      <c r="J39" s="51"/>
      <c r="K39" s="51"/>
      <c r="L39" s="49"/>
      <c r="M39" s="2"/>
      <c r="N39" s="2"/>
      <c r="O39"/>
      <c r="P39"/>
    </row>
    <row r="40" spans="2:14" s="11" customFormat="1" ht="7.5" customHeight="1" thickBot="1">
      <c r="B40" s="9"/>
      <c r="C40" s="9"/>
      <c r="D40" s="9"/>
      <c r="E40" s="9"/>
      <c r="F40" s="9"/>
      <c r="G40" s="12"/>
      <c r="H40" s="9"/>
      <c r="I40" s="9"/>
      <c r="J40" s="9"/>
      <c r="K40" s="9"/>
      <c r="L40" s="9"/>
      <c r="M40" s="9"/>
      <c r="N40" s="9"/>
    </row>
    <row r="41" spans="1:12" s="37" customFormat="1" ht="12.75">
      <c r="A41" s="35" t="s">
        <v>23</v>
      </c>
      <c r="B41" s="22"/>
      <c r="C41" s="21">
        <f>IF(Calculations!C7=0,"",100-((SUM(Calculations!F2:F51)/Calculations!C7)*100))</f>
      </c>
      <c r="D41" s="22"/>
      <c r="E41" s="56" t="s">
        <v>47</v>
      </c>
      <c r="F41" s="77"/>
      <c r="G41" s="78"/>
      <c r="H41" s="78"/>
      <c r="I41" s="78"/>
      <c r="J41" s="78"/>
      <c r="K41" s="78"/>
      <c r="L41" s="79"/>
    </row>
    <row r="42" spans="1:12" s="37" customFormat="1" ht="12.75">
      <c r="A42" s="35"/>
      <c r="B42" s="38"/>
      <c r="C42" s="38"/>
      <c r="D42" s="38"/>
      <c r="E42" s="22"/>
      <c r="F42" s="80"/>
      <c r="G42" s="81"/>
      <c r="H42" s="81"/>
      <c r="I42" s="81"/>
      <c r="J42" s="81"/>
      <c r="K42" s="81"/>
      <c r="L42" s="82"/>
    </row>
    <row r="43" spans="1:16" s="41" customFormat="1" ht="12.75">
      <c r="A43" s="42" t="s">
        <v>24</v>
      </c>
      <c r="B43" s="37"/>
      <c r="C43" s="14">
        <f>IF(Calculations!C7=0,"",((SUM(Calculations!I2:I51))/Calculations!C7)*100)</f>
      </c>
      <c r="D43" s="37"/>
      <c r="E43" s="39"/>
      <c r="F43" s="80"/>
      <c r="G43" s="81"/>
      <c r="H43" s="81"/>
      <c r="I43" s="81"/>
      <c r="J43" s="81"/>
      <c r="K43" s="81"/>
      <c r="L43" s="82"/>
      <c r="O43" s="37"/>
      <c r="P43" s="37"/>
    </row>
    <row r="44" spans="1:16" s="41" customFormat="1" ht="12.75" customHeight="1">
      <c r="A44" s="37"/>
      <c r="B44" s="13"/>
      <c r="C44" s="13"/>
      <c r="D44" s="13"/>
      <c r="E44" s="37"/>
      <c r="F44" s="80"/>
      <c r="G44" s="81"/>
      <c r="H44" s="81"/>
      <c r="I44" s="81"/>
      <c r="J44" s="81"/>
      <c r="K44" s="81"/>
      <c r="L44" s="82"/>
      <c r="O44" s="37"/>
      <c r="P44" s="37"/>
    </row>
    <row r="45" spans="1:16" s="41" customFormat="1" ht="13.5" thickBot="1">
      <c r="A45" s="42" t="s">
        <v>25</v>
      </c>
      <c r="B45" s="43"/>
      <c r="C45" s="44">
        <f>IF(Calculations!C7=0,"",((SUM(Calculations!P2:P51))/Calculations!C7)*100)</f>
      </c>
      <c r="D45" s="13"/>
      <c r="E45" s="37"/>
      <c r="F45" s="83"/>
      <c r="G45" s="84"/>
      <c r="H45" s="84"/>
      <c r="I45" s="84"/>
      <c r="J45" s="84"/>
      <c r="K45" s="84"/>
      <c r="L45" s="85"/>
      <c r="O45" s="37"/>
      <c r="P45" s="37"/>
    </row>
    <row r="46" spans="1:16" s="41" customFormat="1" ht="12.75" customHeight="1">
      <c r="A46" s="39"/>
      <c r="B46" s="37"/>
      <c r="C46" s="37"/>
      <c r="D46" s="37"/>
      <c r="E46" s="37"/>
      <c r="F46" s="40"/>
      <c r="G46" s="37"/>
      <c r="H46" s="37"/>
      <c r="I46" s="40"/>
      <c r="O46" s="37"/>
      <c r="P46" s="37"/>
    </row>
    <row r="47" spans="2:16" s="41" customFormat="1" ht="12.75" customHeight="1">
      <c r="B47" s="15"/>
      <c r="C47" s="15"/>
      <c r="D47" s="15"/>
      <c r="E47" s="15"/>
      <c r="G47" s="57"/>
      <c r="H47" s="57"/>
      <c r="I47" s="40"/>
      <c r="K47" s="59"/>
      <c r="L47" s="59"/>
      <c r="O47" s="37"/>
      <c r="P47" s="37"/>
    </row>
    <row r="48" spans="1:16" s="41" customFormat="1" ht="12.75" customHeight="1">
      <c r="A48" s="70" t="s">
        <v>49</v>
      </c>
      <c r="B48" s="70"/>
      <c r="C48" s="70"/>
      <c r="D48" s="13"/>
      <c r="E48" s="71" t="s">
        <v>50</v>
      </c>
      <c r="F48" s="71"/>
      <c r="G48" s="71"/>
      <c r="H48" s="57"/>
      <c r="I48" s="71" t="s">
        <v>52</v>
      </c>
      <c r="J48" s="71"/>
      <c r="K48" s="71"/>
      <c r="L48" s="71"/>
      <c r="O48" s="37"/>
      <c r="P48" s="37"/>
    </row>
    <row r="49" spans="1:16" s="41" customFormat="1" ht="12.75" customHeight="1">
      <c r="A49" s="70"/>
      <c r="B49" s="70"/>
      <c r="C49" s="70"/>
      <c r="D49" s="13"/>
      <c r="E49" s="71"/>
      <c r="F49" s="71"/>
      <c r="G49" s="71"/>
      <c r="H49" s="57"/>
      <c r="I49" s="71"/>
      <c r="J49" s="71"/>
      <c r="K49" s="71"/>
      <c r="L49" s="71"/>
      <c r="O49" s="37"/>
      <c r="P49" s="37"/>
    </row>
    <row r="50" spans="1:12" s="37" customFormat="1" ht="13.5" customHeight="1">
      <c r="A50" s="70"/>
      <c r="B50" s="70"/>
      <c r="C50" s="70"/>
      <c r="D50" s="36"/>
      <c r="E50" s="71"/>
      <c r="F50" s="71"/>
      <c r="G50" s="71"/>
      <c r="H50" s="57"/>
      <c r="I50" s="71"/>
      <c r="J50" s="71"/>
      <c r="K50" s="71"/>
      <c r="L50" s="71"/>
    </row>
    <row r="51" spans="2:12" ht="12.75" customHeight="1">
      <c r="B51" s="58"/>
      <c r="C51" s="58"/>
      <c r="D51" s="58"/>
      <c r="E51" s="71"/>
      <c r="F51" s="71"/>
      <c r="G51" s="71"/>
      <c r="H51" s="57"/>
      <c r="I51" s="71"/>
      <c r="J51" s="71"/>
      <c r="K51" s="71"/>
      <c r="L51" s="71"/>
    </row>
    <row r="52" spans="1:12" ht="12.75" customHeight="1">
      <c r="A52" s="68" t="s">
        <v>53</v>
      </c>
      <c r="B52" s="69"/>
      <c r="C52" s="69"/>
      <c r="E52" s="71"/>
      <c r="F52" s="71"/>
      <c r="G52" s="71"/>
      <c r="H52" s="57"/>
      <c r="I52" s="71"/>
      <c r="J52" s="71"/>
      <c r="K52" s="71"/>
      <c r="L52" s="71"/>
    </row>
    <row r="53" spans="1:12" ht="12.75">
      <c r="A53" s="69"/>
      <c r="B53" s="69"/>
      <c r="C53" s="69"/>
      <c r="E53" s="71"/>
      <c r="F53" s="71"/>
      <c r="G53" s="71"/>
      <c r="H53" s="57"/>
      <c r="I53" s="71"/>
      <c r="J53" s="71"/>
      <c r="K53" s="71"/>
      <c r="L53" s="71"/>
    </row>
    <row r="54" spans="1:12" ht="12.75">
      <c r="A54" s="69"/>
      <c r="B54" s="69"/>
      <c r="C54" s="69"/>
      <c r="E54" s="71"/>
      <c r="F54" s="71"/>
      <c r="G54" s="71"/>
      <c r="H54" s="2"/>
      <c r="I54" s="71"/>
      <c r="J54" s="71"/>
      <c r="K54" s="71"/>
      <c r="L54" s="71"/>
    </row>
    <row r="55" spans="1:12" ht="12.75">
      <c r="A55" s="69"/>
      <c r="B55" s="69"/>
      <c r="C55" s="69"/>
      <c r="D55" s="2"/>
      <c r="E55" s="71"/>
      <c r="F55" s="71"/>
      <c r="G55" s="71"/>
      <c r="H55" s="2"/>
      <c r="I55" s="71"/>
      <c r="J55" s="71"/>
      <c r="K55" s="71"/>
      <c r="L55" s="71"/>
    </row>
    <row r="56" spans="1:12" ht="12.75">
      <c r="A56" s="69"/>
      <c r="B56" s="69"/>
      <c r="C56" s="69"/>
      <c r="D56" s="2"/>
      <c r="E56" s="72"/>
      <c r="F56" s="72"/>
      <c r="G56" s="72"/>
      <c r="H56" s="3"/>
      <c r="I56" s="72"/>
      <c r="J56" s="72"/>
      <c r="K56" s="72"/>
      <c r="L56" s="72"/>
    </row>
    <row r="57" spans="1:12" ht="25.5" customHeight="1">
      <c r="A57" s="2"/>
      <c r="B57" s="2"/>
      <c r="C57" s="2"/>
      <c r="D57" s="2"/>
      <c r="E57" s="67" t="s">
        <v>51</v>
      </c>
      <c r="F57" s="67"/>
      <c r="G57" s="67"/>
      <c r="H57" s="67"/>
      <c r="I57" s="67"/>
      <c r="J57" s="67"/>
      <c r="K57" s="67"/>
      <c r="L57" s="67"/>
    </row>
    <row r="58" spans="1:12" ht="12.75">
      <c r="A58" s="2"/>
      <c r="B58" s="2"/>
      <c r="C58" s="2"/>
      <c r="D58" s="2"/>
      <c r="E58" s="2"/>
      <c r="F58" s="2"/>
      <c r="H58" s="10"/>
      <c r="I58" s="10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H59" s="2"/>
      <c r="I59" s="2"/>
      <c r="J59" s="2"/>
      <c r="K59" s="2"/>
      <c r="L59" s="2"/>
    </row>
    <row r="60" spans="1:12" ht="12.75">
      <c r="A60" s="61" t="s">
        <v>55</v>
      </c>
      <c r="B60" s="2"/>
      <c r="C60" s="2"/>
      <c r="D60" s="2"/>
      <c r="E60" s="2"/>
      <c r="F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9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9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8" ht="12.75">
      <c r="A68" s="2"/>
      <c r="B68" s="2"/>
      <c r="C68" s="2"/>
      <c r="D68" s="2"/>
      <c r="E68" s="2"/>
      <c r="F68" s="2"/>
      <c r="G68" s="2"/>
      <c r="H68" s="2"/>
    </row>
  </sheetData>
  <sheetProtection/>
  <mergeCells count="14">
    <mergeCell ref="A1:L1"/>
    <mergeCell ref="E57:L57"/>
    <mergeCell ref="A52:C56"/>
    <mergeCell ref="A48:C50"/>
    <mergeCell ref="I48:L56"/>
    <mergeCell ref="E48:G56"/>
    <mergeCell ref="A3:L3"/>
    <mergeCell ref="A5:L5"/>
    <mergeCell ref="I7:L7"/>
    <mergeCell ref="F41:L45"/>
    <mergeCell ref="I13:K13"/>
    <mergeCell ref="C13:E13"/>
    <mergeCell ref="F7:G7"/>
    <mergeCell ref="F9:G9"/>
  </mergeCells>
  <conditionalFormatting sqref="L11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workbookViewId="0" topLeftCell="A1">
      <selection activeCell="I2" sqref="I2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8" width="14.7109375" style="0" bestFit="1" customWidth="1"/>
    <col min="9" max="9" width="12.00390625" style="0" customWidth="1"/>
    <col min="10" max="10" width="14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6.7109375" style="0" bestFit="1" customWidth="1"/>
  </cols>
  <sheetData>
    <row r="1" spans="1:16" ht="12.75">
      <c r="A1" t="s">
        <v>27</v>
      </c>
      <c r="B1" t="s">
        <v>28</v>
      </c>
      <c r="C1" t="s">
        <v>18</v>
      </c>
      <c r="D1" t="s">
        <v>19</v>
      </c>
      <c r="F1" t="s">
        <v>26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</row>
    <row r="2" spans="1:16" ht="12.75">
      <c r="A2">
        <f>IF('Data Form'!L9="m",'Data Form'!I9,0)</f>
        <v>0</v>
      </c>
      <c r="B2">
        <f>IF('Data Form'!L9="ft",'Data Form'!I9,0)</f>
        <v>0</v>
      </c>
      <c r="C2">
        <f>IF('Data Form'!L11="cm",1,0)</f>
        <v>0</v>
      </c>
      <c r="D2">
        <f>IF('Data Form'!L11="in",1,0)</f>
        <v>0</v>
      </c>
      <c r="F2">
        <f>IF('Data Form'!B15="None",1,0)</f>
        <v>0</v>
      </c>
      <c r="G2">
        <f>IF('Data Form'!C15="",1,0)</f>
        <v>1</v>
      </c>
      <c r="H2">
        <f>IF('Data Form'!F15="S",1,0)</f>
        <v>0</v>
      </c>
      <c r="I2">
        <f>F2*G2*H2</f>
        <v>0</v>
      </c>
      <c r="J2">
        <f>IF('Data Form'!F15="R",1,0)</f>
        <v>0</v>
      </c>
      <c r="K2">
        <f>IF('Data Form'!F15="BR",1,0)</f>
        <v>0</v>
      </c>
      <c r="L2">
        <f>IF('Data Form'!F15="M",1,0)</f>
        <v>0</v>
      </c>
      <c r="M2">
        <f>IF('Data Form'!F15="LC",1,0)</f>
        <v>0</v>
      </c>
      <c r="N2">
        <f>IF('Data Form'!F15="D",1,0)</f>
        <v>0</v>
      </c>
      <c r="O2">
        <f>IF('Data Form'!F15="EL",1,0)</f>
        <v>0</v>
      </c>
      <c r="P2">
        <f>1-((SUM(J2:O2))+H2)</f>
        <v>1</v>
      </c>
    </row>
    <row r="3" spans="1:16" ht="12.75">
      <c r="A3" t="s">
        <v>29</v>
      </c>
      <c r="B3" t="s">
        <v>30</v>
      </c>
      <c r="F3">
        <f>IF('Data Form'!B16="None",1,0)</f>
        <v>0</v>
      </c>
      <c r="G3">
        <f>IF('Data Form'!C16="",1,0)</f>
        <v>1</v>
      </c>
      <c r="H3">
        <f>IF('Data Form'!F16="S",1,0)</f>
        <v>0</v>
      </c>
      <c r="I3">
        <f aca="true" t="shared" si="0" ref="I3:I51">F3*G3*H3</f>
        <v>0</v>
      </c>
      <c r="J3">
        <f>IF('Data Form'!F16="R",1,0)</f>
        <v>0</v>
      </c>
      <c r="K3">
        <f>IF('Data Form'!F16="BR",1,0)</f>
        <v>0</v>
      </c>
      <c r="L3">
        <f>IF('Data Form'!F16="M",1,0)</f>
        <v>0</v>
      </c>
      <c r="M3">
        <f>IF('Data Form'!F16="LC",1,0)</f>
        <v>0</v>
      </c>
      <c r="N3">
        <f>IF('Data Form'!F16="D",1,0)</f>
        <v>0</v>
      </c>
      <c r="O3">
        <f>IF('Data Form'!F16="EL",1,0)</f>
        <v>0</v>
      </c>
      <c r="P3">
        <f aca="true" t="shared" si="1" ref="P3:P51">1-((SUM(J3:O3))+H3)</f>
        <v>1</v>
      </c>
    </row>
    <row r="4" spans="1:16" ht="12.75">
      <c r="A4">
        <f>A2*C2</f>
        <v>0</v>
      </c>
      <c r="B4">
        <f>B2*D2</f>
        <v>0</v>
      </c>
      <c r="F4">
        <f>IF('Data Form'!B17="None",1,0)</f>
        <v>0</v>
      </c>
      <c r="G4">
        <f>IF('Data Form'!C17="",1,0)</f>
        <v>1</v>
      </c>
      <c r="H4">
        <f>IF('Data Form'!F17="S",1,0)</f>
        <v>0</v>
      </c>
      <c r="I4">
        <f t="shared" si="0"/>
        <v>0</v>
      </c>
      <c r="J4">
        <f>IF('Data Form'!F17="R",1,0)</f>
        <v>0</v>
      </c>
      <c r="K4">
        <f>IF('Data Form'!F17="BR",1,0)</f>
        <v>0</v>
      </c>
      <c r="L4">
        <f>IF('Data Form'!F17="M",1,0)</f>
        <v>0</v>
      </c>
      <c r="M4">
        <f>IF('Data Form'!F17="LC",1,0)</f>
        <v>0</v>
      </c>
      <c r="N4">
        <f>IF('Data Form'!F17="D",1,0)</f>
        <v>0</v>
      </c>
      <c r="O4">
        <f>IF('Data Form'!F17="EL",1,0)</f>
        <v>0</v>
      </c>
      <c r="P4">
        <f t="shared" si="1"/>
        <v>1</v>
      </c>
    </row>
    <row r="5" spans="1:16" ht="12.75">
      <c r="A5" t="s">
        <v>32</v>
      </c>
      <c r="B5" t="s">
        <v>33</v>
      </c>
      <c r="F5">
        <f>IF('Data Form'!B18="None",1,0)</f>
        <v>0</v>
      </c>
      <c r="G5">
        <f>IF('Data Form'!C18="",1,0)</f>
        <v>1</v>
      </c>
      <c r="H5">
        <f>IF('Data Form'!F18="S",1,0)</f>
        <v>0</v>
      </c>
      <c r="I5">
        <f t="shared" si="0"/>
        <v>0</v>
      </c>
      <c r="J5">
        <f>IF('Data Form'!F18="R",1,0)</f>
        <v>0</v>
      </c>
      <c r="K5">
        <f>IF('Data Form'!F18="BR",1,0)</f>
        <v>0</v>
      </c>
      <c r="L5">
        <f>IF('Data Form'!F18="M",1,0)</f>
        <v>0</v>
      </c>
      <c r="M5">
        <f>IF('Data Form'!F18="LC",1,0)</f>
        <v>0</v>
      </c>
      <c r="N5">
        <f>IF('Data Form'!F18="D",1,0)</f>
        <v>0</v>
      </c>
      <c r="O5">
        <f>IF('Data Form'!F18="EL",1,0)</f>
        <v>0</v>
      </c>
      <c r="P5">
        <f t="shared" si="1"/>
        <v>1</v>
      </c>
    </row>
    <row r="6" spans="1:16" ht="12.75">
      <c r="A6" t="s">
        <v>31</v>
      </c>
      <c r="B6" t="s">
        <v>31</v>
      </c>
      <c r="C6" t="s">
        <v>34</v>
      </c>
      <c r="F6">
        <f>IF('Data Form'!B19="None",1,0)</f>
        <v>0</v>
      </c>
      <c r="G6">
        <f>IF('Data Form'!C19="",1,0)</f>
        <v>1</v>
      </c>
      <c r="H6">
        <f>IF('Data Form'!F19="S",1,0)</f>
        <v>0</v>
      </c>
      <c r="I6">
        <f t="shared" si="0"/>
        <v>0</v>
      </c>
      <c r="J6">
        <f>IF('Data Form'!F19="R",1,0)</f>
        <v>0</v>
      </c>
      <c r="K6">
        <f>IF('Data Form'!F19="BR",1,0)</f>
        <v>0</v>
      </c>
      <c r="L6">
        <f>IF('Data Form'!F19="M",1,0)</f>
        <v>0</v>
      </c>
      <c r="M6">
        <f>IF('Data Form'!F19="LC",1,0)</f>
        <v>0</v>
      </c>
      <c r="N6">
        <f>IF('Data Form'!F19="D",1,0)</f>
        <v>0</v>
      </c>
      <c r="O6">
        <f>IF('Data Form'!F19="EL",1,0)</f>
        <v>0</v>
      </c>
      <c r="P6">
        <f t="shared" si="1"/>
        <v>1</v>
      </c>
    </row>
    <row r="7" spans="1:16" ht="12.75">
      <c r="A7">
        <f>IF(A4&gt;0,('Data Form'!I9/('Data Form'!J11/100)),0)</f>
        <v>0</v>
      </c>
      <c r="B7">
        <f>IF(B4&gt;0,('Data Form'!I9/('Data Form'!J11/12)),0)</f>
        <v>0</v>
      </c>
      <c r="C7">
        <f>MAX(A7:B7)</f>
        <v>0</v>
      </c>
      <c r="F7">
        <f>IF('Data Form'!B20="None",1,0)</f>
        <v>0</v>
      </c>
      <c r="G7">
        <f>IF('Data Form'!C20="",1,0)</f>
        <v>1</v>
      </c>
      <c r="H7">
        <f>IF('Data Form'!F20="S",1,0)</f>
        <v>0</v>
      </c>
      <c r="I7">
        <f t="shared" si="0"/>
        <v>0</v>
      </c>
      <c r="J7">
        <f>IF('Data Form'!F20="R",1,0)</f>
        <v>0</v>
      </c>
      <c r="K7">
        <f>IF('Data Form'!F20="BR",1,0)</f>
        <v>0</v>
      </c>
      <c r="L7">
        <f>IF('Data Form'!F20="M",1,0)</f>
        <v>0</v>
      </c>
      <c r="M7">
        <f>IF('Data Form'!F20="LC",1,0)</f>
        <v>0</v>
      </c>
      <c r="N7">
        <f>IF('Data Form'!F20="D",1,0)</f>
        <v>0</v>
      </c>
      <c r="O7">
        <f>IF('Data Form'!F20="EL",1,0)</f>
        <v>0</v>
      </c>
      <c r="P7">
        <f t="shared" si="1"/>
        <v>1</v>
      </c>
    </row>
    <row r="8" spans="6:16" ht="12.75">
      <c r="F8">
        <f>IF('Data Form'!B21="None",1,0)</f>
        <v>0</v>
      </c>
      <c r="G8">
        <f>IF('Data Form'!C21="",1,0)</f>
        <v>1</v>
      </c>
      <c r="H8">
        <f>IF('Data Form'!F21="S",1,0)</f>
        <v>0</v>
      </c>
      <c r="I8">
        <f t="shared" si="0"/>
        <v>0</v>
      </c>
      <c r="J8">
        <f>IF('Data Form'!F21="R",1,0)</f>
        <v>0</v>
      </c>
      <c r="K8">
        <f>IF('Data Form'!F21="BR",1,0)</f>
        <v>0</v>
      </c>
      <c r="L8">
        <f>IF('Data Form'!F21="M",1,0)</f>
        <v>0</v>
      </c>
      <c r="M8">
        <f>IF('Data Form'!F21="LC",1,0)</f>
        <v>0</v>
      </c>
      <c r="N8">
        <f>IF('Data Form'!F21="D",1,0)</f>
        <v>0</v>
      </c>
      <c r="O8">
        <f>IF('Data Form'!F21="EL",1,0)</f>
        <v>0</v>
      </c>
      <c r="P8">
        <f t="shared" si="1"/>
        <v>1</v>
      </c>
    </row>
    <row r="9" spans="6:16" ht="12.75">
      <c r="F9">
        <f>IF('Data Form'!B22="None",1,0)</f>
        <v>0</v>
      </c>
      <c r="G9">
        <f>IF('Data Form'!C22="",1,0)</f>
        <v>1</v>
      </c>
      <c r="H9">
        <f>IF('Data Form'!F22="S",1,0)</f>
        <v>0</v>
      </c>
      <c r="I9">
        <f t="shared" si="0"/>
        <v>0</v>
      </c>
      <c r="J9">
        <f>IF('Data Form'!F22="R",1,0)</f>
        <v>0</v>
      </c>
      <c r="K9">
        <f>IF('Data Form'!F22="BR",1,0)</f>
        <v>0</v>
      </c>
      <c r="L9">
        <f>IF('Data Form'!F22="M",1,0)</f>
        <v>0</v>
      </c>
      <c r="M9">
        <f>IF('Data Form'!F22="LC",1,0)</f>
        <v>0</v>
      </c>
      <c r="N9">
        <f>IF('Data Form'!F22="D",1,0)</f>
        <v>0</v>
      </c>
      <c r="O9">
        <f>IF('Data Form'!F22="EL",1,0)</f>
        <v>0</v>
      </c>
      <c r="P9">
        <f t="shared" si="1"/>
        <v>1</v>
      </c>
    </row>
    <row r="10" spans="6:16" ht="12.75">
      <c r="F10">
        <f>IF('Data Form'!B23="None",1,0)</f>
        <v>0</v>
      </c>
      <c r="G10">
        <f>IF('Data Form'!C23="",1,0)</f>
        <v>1</v>
      </c>
      <c r="H10">
        <f>IF('Data Form'!F23="S",1,0)</f>
        <v>0</v>
      </c>
      <c r="I10">
        <f t="shared" si="0"/>
        <v>0</v>
      </c>
      <c r="J10">
        <f>IF('Data Form'!F23="R",1,0)</f>
        <v>0</v>
      </c>
      <c r="K10">
        <f>IF('Data Form'!F23="BR",1,0)</f>
        <v>0</v>
      </c>
      <c r="L10">
        <f>IF('Data Form'!F23="M",1,0)</f>
        <v>0</v>
      </c>
      <c r="M10">
        <f>IF('Data Form'!F23="LC",1,0)</f>
        <v>0</v>
      </c>
      <c r="N10">
        <f>IF('Data Form'!F23="D",1,0)</f>
        <v>0</v>
      </c>
      <c r="O10">
        <f>IF('Data Form'!F23="EL",1,0)</f>
        <v>0</v>
      </c>
      <c r="P10">
        <f t="shared" si="1"/>
        <v>1</v>
      </c>
    </row>
    <row r="11" spans="6:16" ht="12.75">
      <c r="F11">
        <f>IF('Data Form'!B24="None",1,0)</f>
        <v>0</v>
      </c>
      <c r="G11">
        <f>IF('Data Form'!C24="",1,0)</f>
        <v>1</v>
      </c>
      <c r="H11">
        <f>IF('Data Form'!F24="S",1,0)</f>
        <v>0</v>
      </c>
      <c r="I11">
        <f t="shared" si="0"/>
        <v>0</v>
      </c>
      <c r="J11">
        <f>IF('Data Form'!F24="R",1,0)</f>
        <v>0</v>
      </c>
      <c r="K11">
        <f>IF('Data Form'!F24="BR",1,0)</f>
        <v>0</v>
      </c>
      <c r="L11">
        <f>IF('Data Form'!F24="M",1,0)</f>
        <v>0</v>
      </c>
      <c r="M11">
        <f>IF('Data Form'!F24="LC",1,0)</f>
        <v>0</v>
      </c>
      <c r="N11">
        <f>IF('Data Form'!F24="D",1,0)</f>
        <v>0</v>
      </c>
      <c r="O11">
        <f>IF('Data Form'!F24="EL",1,0)</f>
        <v>0</v>
      </c>
      <c r="P11">
        <f t="shared" si="1"/>
        <v>1</v>
      </c>
    </row>
    <row r="12" spans="6:16" ht="12.75">
      <c r="F12">
        <f>IF('Data Form'!B25="None",1,0)</f>
        <v>0</v>
      </c>
      <c r="G12">
        <f>IF('Data Form'!C25="",1,0)</f>
        <v>1</v>
      </c>
      <c r="H12">
        <f>IF('Data Form'!F25="S",1,0)</f>
        <v>0</v>
      </c>
      <c r="I12">
        <f t="shared" si="0"/>
        <v>0</v>
      </c>
      <c r="J12">
        <f>IF('Data Form'!F25="R",1,0)</f>
        <v>0</v>
      </c>
      <c r="K12">
        <f>IF('Data Form'!F25="BR",1,0)</f>
        <v>0</v>
      </c>
      <c r="L12">
        <f>IF('Data Form'!F25="M",1,0)</f>
        <v>0</v>
      </c>
      <c r="M12">
        <f>IF('Data Form'!F25="LC",1,0)</f>
        <v>0</v>
      </c>
      <c r="N12">
        <f>IF('Data Form'!F25="D",1,0)</f>
        <v>0</v>
      </c>
      <c r="O12">
        <f>IF('Data Form'!F25="EL",1,0)</f>
        <v>0</v>
      </c>
      <c r="P12">
        <f t="shared" si="1"/>
        <v>1</v>
      </c>
    </row>
    <row r="13" spans="6:16" ht="12.75">
      <c r="F13">
        <f>IF('Data Form'!B26="None",1,0)</f>
        <v>0</v>
      </c>
      <c r="G13">
        <f>IF('Data Form'!C26="",1,0)</f>
        <v>1</v>
      </c>
      <c r="H13">
        <f>IF('Data Form'!F26="S",1,0)</f>
        <v>0</v>
      </c>
      <c r="I13">
        <f t="shared" si="0"/>
        <v>0</v>
      </c>
      <c r="J13">
        <f>IF('Data Form'!F26="R",1,0)</f>
        <v>0</v>
      </c>
      <c r="K13">
        <f>IF('Data Form'!F26="BR",1,0)</f>
        <v>0</v>
      </c>
      <c r="L13">
        <f>IF('Data Form'!F26="M",1,0)</f>
        <v>0</v>
      </c>
      <c r="M13">
        <f>IF('Data Form'!F26="LC",1,0)</f>
        <v>0</v>
      </c>
      <c r="N13">
        <f>IF('Data Form'!F26="D",1,0)</f>
        <v>0</v>
      </c>
      <c r="O13">
        <f>IF('Data Form'!F26="EL",1,0)</f>
        <v>0</v>
      </c>
      <c r="P13">
        <f t="shared" si="1"/>
        <v>1</v>
      </c>
    </row>
    <row r="14" spans="6:16" ht="12.75">
      <c r="F14">
        <f>IF('Data Form'!B27="None",1,0)</f>
        <v>0</v>
      </c>
      <c r="G14">
        <f>IF('Data Form'!C27="",1,0)</f>
        <v>1</v>
      </c>
      <c r="H14">
        <f>IF('Data Form'!F27="S",1,0)</f>
        <v>0</v>
      </c>
      <c r="I14">
        <f t="shared" si="0"/>
        <v>0</v>
      </c>
      <c r="J14">
        <f>IF('Data Form'!F27="R",1,0)</f>
        <v>0</v>
      </c>
      <c r="K14">
        <f>IF('Data Form'!F27="BR",1,0)</f>
        <v>0</v>
      </c>
      <c r="L14">
        <f>IF('Data Form'!F27="M",1,0)</f>
        <v>0</v>
      </c>
      <c r="M14">
        <f>IF('Data Form'!F27="LC",1,0)</f>
        <v>0</v>
      </c>
      <c r="N14">
        <f>IF('Data Form'!F27="D",1,0)</f>
        <v>0</v>
      </c>
      <c r="O14">
        <f>IF('Data Form'!F27="EL",1,0)</f>
        <v>0</v>
      </c>
      <c r="P14">
        <f t="shared" si="1"/>
        <v>1</v>
      </c>
    </row>
    <row r="15" spans="6:16" ht="12.75">
      <c r="F15">
        <f>IF('Data Form'!B28="None",1,0)</f>
        <v>0</v>
      </c>
      <c r="G15">
        <f>IF('Data Form'!C28="",1,0)</f>
        <v>1</v>
      </c>
      <c r="H15">
        <f>IF('Data Form'!F28="S",1,0)</f>
        <v>0</v>
      </c>
      <c r="I15">
        <f t="shared" si="0"/>
        <v>0</v>
      </c>
      <c r="J15">
        <f>IF('Data Form'!F28="R",1,0)</f>
        <v>0</v>
      </c>
      <c r="K15">
        <f>IF('Data Form'!F28="BR",1,0)</f>
        <v>0</v>
      </c>
      <c r="L15">
        <f>IF('Data Form'!F28="M",1,0)</f>
        <v>0</v>
      </c>
      <c r="M15">
        <f>IF('Data Form'!F28="LC",1,0)</f>
        <v>0</v>
      </c>
      <c r="N15">
        <f>IF('Data Form'!F28="D",1,0)</f>
        <v>0</v>
      </c>
      <c r="O15">
        <f>IF('Data Form'!F28="EL",1,0)</f>
        <v>0</v>
      </c>
      <c r="P15">
        <f t="shared" si="1"/>
        <v>1</v>
      </c>
    </row>
    <row r="16" spans="6:16" ht="12.75">
      <c r="F16">
        <f>IF('Data Form'!B29="None",1,0)</f>
        <v>0</v>
      </c>
      <c r="G16">
        <f>IF('Data Form'!C29="",1,0)</f>
        <v>1</v>
      </c>
      <c r="H16">
        <f>IF('Data Form'!F29="S",1,0)</f>
        <v>0</v>
      </c>
      <c r="I16">
        <f t="shared" si="0"/>
        <v>0</v>
      </c>
      <c r="J16">
        <f>IF('Data Form'!F29="R",1,0)</f>
        <v>0</v>
      </c>
      <c r="K16">
        <f>IF('Data Form'!F29="BR",1,0)</f>
        <v>0</v>
      </c>
      <c r="L16">
        <f>IF('Data Form'!F29="M",1,0)</f>
        <v>0</v>
      </c>
      <c r="M16">
        <f>IF('Data Form'!F29="LC",1,0)</f>
        <v>0</v>
      </c>
      <c r="N16">
        <f>IF('Data Form'!F29="D",1,0)</f>
        <v>0</v>
      </c>
      <c r="O16">
        <f>IF('Data Form'!F29="EL",1,0)</f>
        <v>0</v>
      </c>
      <c r="P16">
        <f t="shared" si="1"/>
        <v>1</v>
      </c>
    </row>
    <row r="17" spans="6:16" ht="12.75">
      <c r="F17">
        <f>IF('Data Form'!B30="None",1,0)</f>
        <v>0</v>
      </c>
      <c r="G17">
        <f>IF('Data Form'!C30="",1,0)</f>
        <v>1</v>
      </c>
      <c r="H17">
        <f>IF('Data Form'!F30="S",1,0)</f>
        <v>0</v>
      </c>
      <c r="I17">
        <f t="shared" si="0"/>
        <v>0</v>
      </c>
      <c r="J17">
        <f>IF('Data Form'!F30="R",1,0)</f>
        <v>0</v>
      </c>
      <c r="K17">
        <f>IF('Data Form'!F30="BR",1,0)</f>
        <v>0</v>
      </c>
      <c r="L17">
        <f>IF('Data Form'!F30="M",1,0)</f>
        <v>0</v>
      </c>
      <c r="M17">
        <f>IF('Data Form'!F30="LC",1,0)</f>
        <v>0</v>
      </c>
      <c r="N17">
        <f>IF('Data Form'!F30="D",1,0)</f>
        <v>0</v>
      </c>
      <c r="O17">
        <f>IF('Data Form'!F30="EL",1,0)</f>
        <v>0</v>
      </c>
      <c r="P17">
        <f t="shared" si="1"/>
        <v>1</v>
      </c>
    </row>
    <row r="18" spans="6:16" ht="12.75">
      <c r="F18">
        <f>IF('Data Form'!B31="None",1,0)</f>
        <v>0</v>
      </c>
      <c r="G18">
        <f>IF('Data Form'!C31="",1,0)</f>
        <v>1</v>
      </c>
      <c r="H18">
        <f>IF('Data Form'!F31="S",1,0)</f>
        <v>0</v>
      </c>
      <c r="I18">
        <f t="shared" si="0"/>
        <v>0</v>
      </c>
      <c r="J18">
        <f>IF('Data Form'!F31="R",1,0)</f>
        <v>0</v>
      </c>
      <c r="K18">
        <f>IF('Data Form'!F31="BR",1,0)</f>
        <v>0</v>
      </c>
      <c r="L18">
        <f>IF('Data Form'!F31="M",1,0)</f>
        <v>0</v>
      </c>
      <c r="M18">
        <f>IF('Data Form'!F31="LC",1,0)</f>
        <v>0</v>
      </c>
      <c r="N18">
        <f>IF('Data Form'!F31="D",1,0)</f>
        <v>0</v>
      </c>
      <c r="O18">
        <f>IF('Data Form'!F31="EL",1,0)</f>
        <v>0</v>
      </c>
      <c r="P18">
        <f t="shared" si="1"/>
        <v>1</v>
      </c>
    </row>
    <row r="19" spans="6:16" ht="12.75">
      <c r="F19">
        <f>IF('Data Form'!B32="None",1,0)</f>
        <v>0</v>
      </c>
      <c r="G19">
        <f>IF('Data Form'!C32="",1,0)</f>
        <v>1</v>
      </c>
      <c r="H19">
        <f>IF('Data Form'!F32="S",1,0)</f>
        <v>0</v>
      </c>
      <c r="I19">
        <f t="shared" si="0"/>
        <v>0</v>
      </c>
      <c r="J19">
        <f>IF('Data Form'!F32="R",1,0)</f>
        <v>0</v>
      </c>
      <c r="K19">
        <f>IF('Data Form'!F32="BR",1,0)</f>
        <v>0</v>
      </c>
      <c r="L19">
        <f>IF('Data Form'!F32="M",1,0)</f>
        <v>0</v>
      </c>
      <c r="M19">
        <f>IF('Data Form'!F32="LC",1,0)</f>
        <v>0</v>
      </c>
      <c r="N19">
        <f>IF('Data Form'!F32="D",1,0)</f>
        <v>0</v>
      </c>
      <c r="O19">
        <f>IF('Data Form'!F32="EL",1,0)</f>
        <v>0</v>
      </c>
      <c r="P19">
        <f t="shared" si="1"/>
        <v>1</v>
      </c>
    </row>
    <row r="20" spans="6:16" ht="12.75">
      <c r="F20">
        <f>IF('Data Form'!B33="None",1,0)</f>
        <v>0</v>
      </c>
      <c r="G20">
        <f>IF('Data Form'!C33="",1,0)</f>
        <v>1</v>
      </c>
      <c r="H20">
        <f>IF('Data Form'!F33="S",1,0)</f>
        <v>0</v>
      </c>
      <c r="I20">
        <f t="shared" si="0"/>
        <v>0</v>
      </c>
      <c r="J20">
        <f>IF('Data Form'!F33="R",1,0)</f>
        <v>0</v>
      </c>
      <c r="K20">
        <f>IF('Data Form'!F33="BR",1,0)</f>
        <v>0</v>
      </c>
      <c r="L20">
        <f>IF('Data Form'!F33="M",1,0)</f>
        <v>0</v>
      </c>
      <c r="M20">
        <f>IF('Data Form'!F33="LC",1,0)</f>
        <v>0</v>
      </c>
      <c r="N20">
        <f>IF('Data Form'!F33="D",1,0)</f>
        <v>0</v>
      </c>
      <c r="O20">
        <f>IF('Data Form'!F33="EL",1,0)</f>
        <v>0</v>
      </c>
      <c r="P20">
        <f t="shared" si="1"/>
        <v>1</v>
      </c>
    </row>
    <row r="21" spans="6:16" ht="12.75">
      <c r="F21">
        <f>IF('Data Form'!B34="None",1,0)</f>
        <v>0</v>
      </c>
      <c r="G21">
        <f>IF('Data Form'!C34="",1,0)</f>
        <v>1</v>
      </c>
      <c r="H21">
        <f>IF('Data Form'!F34="S",1,0)</f>
        <v>0</v>
      </c>
      <c r="I21">
        <f t="shared" si="0"/>
        <v>0</v>
      </c>
      <c r="J21">
        <f>IF('Data Form'!F34="R",1,0)</f>
        <v>0</v>
      </c>
      <c r="K21">
        <f>IF('Data Form'!F34="BR",1,0)</f>
        <v>0</v>
      </c>
      <c r="L21">
        <f>IF('Data Form'!F34="M",1,0)</f>
        <v>0</v>
      </c>
      <c r="M21">
        <f>IF('Data Form'!F34="LC",1,0)</f>
        <v>0</v>
      </c>
      <c r="N21">
        <f>IF('Data Form'!F34="D",1,0)</f>
        <v>0</v>
      </c>
      <c r="O21">
        <f>IF('Data Form'!F34="EL",1,0)</f>
        <v>0</v>
      </c>
      <c r="P21">
        <f t="shared" si="1"/>
        <v>1</v>
      </c>
    </row>
    <row r="22" spans="6:16" ht="12.75">
      <c r="F22">
        <f>IF('Data Form'!B35="None",1,0)</f>
        <v>0</v>
      </c>
      <c r="G22">
        <f>IF('Data Form'!C35="",1,0)</f>
        <v>1</v>
      </c>
      <c r="H22">
        <f>IF('Data Form'!F35="S",1,0)</f>
        <v>0</v>
      </c>
      <c r="I22">
        <f t="shared" si="0"/>
        <v>0</v>
      </c>
      <c r="J22">
        <f>IF('Data Form'!F35="R",1,0)</f>
        <v>0</v>
      </c>
      <c r="K22">
        <f>IF('Data Form'!F35="BR",1,0)</f>
        <v>0</v>
      </c>
      <c r="L22">
        <f>IF('Data Form'!F35="M",1,0)</f>
        <v>0</v>
      </c>
      <c r="M22">
        <f>IF('Data Form'!F35="LC",1,0)</f>
        <v>0</v>
      </c>
      <c r="N22">
        <f>IF('Data Form'!F35="D",1,0)</f>
        <v>0</v>
      </c>
      <c r="O22">
        <f>IF('Data Form'!F35="EL",1,0)</f>
        <v>0</v>
      </c>
      <c r="P22">
        <f t="shared" si="1"/>
        <v>1</v>
      </c>
    </row>
    <row r="23" spans="6:16" ht="12.75">
      <c r="F23">
        <f>IF('Data Form'!B36="None",1,0)</f>
        <v>0</v>
      </c>
      <c r="G23">
        <f>IF('Data Form'!C36="",1,0)</f>
        <v>1</v>
      </c>
      <c r="H23">
        <f>IF('Data Form'!F36="S",1,0)</f>
        <v>0</v>
      </c>
      <c r="I23">
        <f t="shared" si="0"/>
        <v>0</v>
      </c>
      <c r="J23">
        <f>IF('Data Form'!F36="R",1,0)</f>
        <v>0</v>
      </c>
      <c r="K23">
        <f>IF('Data Form'!F36="BR",1,0)</f>
        <v>0</v>
      </c>
      <c r="L23">
        <f>IF('Data Form'!F36="M",1,0)</f>
        <v>0</v>
      </c>
      <c r="M23">
        <f>IF('Data Form'!F36="LC",1,0)</f>
        <v>0</v>
      </c>
      <c r="N23">
        <f>IF('Data Form'!F36="D",1,0)</f>
        <v>0</v>
      </c>
      <c r="O23">
        <f>IF('Data Form'!F36="EL",1,0)</f>
        <v>0</v>
      </c>
      <c r="P23">
        <f t="shared" si="1"/>
        <v>1</v>
      </c>
    </row>
    <row r="24" spans="6:16" ht="12.75">
      <c r="F24">
        <f>IF('Data Form'!B37="None",1,0)</f>
        <v>0</v>
      </c>
      <c r="G24">
        <f>IF('Data Form'!C37="",1,0)</f>
        <v>1</v>
      </c>
      <c r="H24">
        <f>IF('Data Form'!F37="S",1,0)</f>
        <v>0</v>
      </c>
      <c r="I24">
        <f t="shared" si="0"/>
        <v>0</v>
      </c>
      <c r="J24">
        <f>IF('Data Form'!F37="R",1,0)</f>
        <v>0</v>
      </c>
      <c r="K24">
        <f>IF('Data Form'!F37="BR",1,0)</f>
        <v>0</v>
      </c>
      <c r="L24">
        <f>IF('Data Form'!F37="M",1,0)</f>
        <v>0</v>
      </c>
      <c r="M24">
        <f>IF('Data Form'!F37="LC",1,0)</f>
        <v>0</v>
      </c>
      <c r="N24">
        <f>IF('Data Form'!F37="D",1,0)</f>
        <v>0</v>
      </c>
      <c r="O24">
        <f>IF('Data Form'!F37="EL",1,0)</f>
        <v>0</v>
      </c>
      <c r="P24">
        <f t="shared" si="1"/>
        <v>1</v>
      </c>
    </row>
    <row r="25" spans="6:16" ht="12.75">
      <c r="F25">
        <f>IF('Data Form'!B38="None",1,0)</f>
        <v>0</v>
      </c>
      <c r="G25">
        <f>IF('Data Form'!C38="",1,0)</f>
        <v>1</v>
      </c>
      <c r="H25">
        <f>IF('Data Form'!F38="S",1,0)</f>
        <v>0</v>
      </c>
      <c r="I25">
        <f t="shared" si="0"/>
        <v>0</v>
      </c>
      <c r="J25">
        <f>IF('Data Form'!F38="R",1,0)</f>
        <v>0</v>
      </c>
      <c r="K25">
        <f>IF('Data Form'!F38="BR",1,0)</f>
        <v>0</v>
      </c>
      <c r="L25">
        <f>IF('Data Form'!F38="M",1,0)</f>
        <v>0</v>
      </c>
      <c r="M25">
        <f>IF('Data Form'!F38="LC",1,0)</f>
        <v>0</v>
      </c>
      <c r="N25">
        <f>IF('Data Form'!F38="D",1,0)</f>
        <v>0</v>
      </c>
      <c r="O25">
        <f>IF('Data Form'!F38="EL",1,0)</f>
        <v>0</v>
      </c>
      <c r="P25">
        <f t="shared" si="1"/>
        <v>1</v>
      </c>
    </row>
    <row r="26" spans="6:16" ht="12.75">
      <c r="F26">
        <f>IF('Data Form'!B39="None",1,0)</f>
        <v>0</v>
      </c>
      <c r="G26" s="3">
        <f>IF('Data Form'!C39="",1,0)</f>
        <v>1</v>
      </c>
      <c r="H26" s="3">
        <f>IF('Data Form'!F39="S",1,0)</f>
        <v>0</v>
      </c>
      <c r="I26">
        <f t="shared" si="0"/>
        <v>0</v>
      </c>
      <c r="J26">
        <f>IF('Data Form'!F39="R",1,0)</f>
        <v>0</v>
      </c>
      <c r="K26">
        <f>IF('Data Form'!F39="BR",1,0)</f>
        <v>0</v>
      </c>
      <c r="L26">
        <f>IF('Data Form'!F39="M",1,0)</f>
        <v>0</v>
      </c>
      <c r="M26">
        <f>IF('Data Form'!F39="LC",1,0)</f>
        <v>0</v>
      </c>
      <c r="N26">
        <f>IF('Data Form'!F39="D",1,0)</f>
        <v>0</v>
      </c>
      <c r="O26">
        <f>IF('Data Form'!F39="EL",1,0)</f>
        <v>0</v>
      </c>
      <c r="P26">
        <f t="shared" si="1"/>
        <v>1</v>
      </c>
    </row>
    <row r="27" spans="6:16" ht="12.75">
      <c r="F27" s="2">
        <f>IF('Data Form'!H15="None",1,0)</f>
        <v>0</v>
      </c>
      <c r="G27" s="4">
        <f>IF('Data Form'!I15="",1,0)</f>
        <v>1</v>
      </c>
      <c r="H27" s="4">
        <f>IF('Data Form'!L15="S",1,0)</f>
        <v>0</v>
      </c>
      <c r="I27">
        <f t="shared" si="0"/>
        <v>0</v>
      </c>
      <c r="J27">
        <f>IF('Data Form'!L15="R",1,0)</f>
        <v>0</v>
      </c>
      <c r="K27">
        <f>IF('Data Form'!L15="BR",1,0)</f>
        <v>0</v>
      </c>
      <c r="L27">
        <f>IF('Data Form'!L15="M",1,0)</f>
        <v>0</v>
      </c>
      <c r="M27">
        <f>IF('Data Form'!L15="LC",1,0)</f>
        <v>0</v>
      </c>
      <c r="N27">
        <f>IF('Data Form'!L15="D",1,0)</f>
        <v>0</v>
      </c>
      <c r="O27">
        <f>IF('Data Form'!L15="EL",1,0)</f>
        <v>0</v>
      </c>
      <c r="P27">
        <f t="shared" si="1"/>
        <v>1</v>
      </c>
    </row>
    <row r="28" spans="6:16" ht="12.75">
      <c r="F28" s="2">
        <f>IF('Data Form'!H16="None",1,0)</f>
        <v>0</v>
      </c>
      <c r="G28">
        <f>IF('Data Form'!I16="",1,0)</f>
        <v>1</v>
      </c>
      <c r="H28">
        <f>IF('Data Form'!L16="S",1,0)</f>
        <v>0</v>
      </c>
      <c r="I28">
        <f t="shared" si="0"/>
        <v>0</v>
      </c>
      <c r="J28">
        <f>IF('Data Form'!L16="R",1,0)</f>
        <v>0</v>
      </c>
      <c r="K28">
        <f>IF('Data Form'!L16="BR",1,0)</f>
        <v>0</v>
      </c>
      <c r="L28">
        <f>IF('Data Form'!L16="M",1,0)</f>
        <v>0</v>
      </c>
      <c r="M28">
        <f>IF('Data Form'!L16="LC",1,0)</f>
        <v>0</v>
      </c>
      <c r="N28">
        <f>IF('Data Form'!L16="D",1,0)</f>
        <v>0</v>
      </c>
      <c r="O28">
        <f>IF('Data Form'!L16="EL",1,0)</f>
        <v>0</v>
      </c>
      <c r="P28">
        <f t="shared" si="1"/>
        <v>1</v>
      </c>
    </row>
    <row r="29" spans="6:16" ht="12.75">
      <c r="F29" s="2">
        <f>IF('Data Form'!H17="None",1,0)</f>
        <v>0</v>
      </c>
      <c r="G29">
        <f>IF('Data Form'!I17="",1,0)</f>
        <v>1</v>
      </c>
      <c r="H29">
        <f>IF('Data Form'!L17="S",1,0)</f>
        <v>0</v>
      </c>
      <c r="I29">
        <f t="shared" si="0"/>
        <v>0</v>
      </c>
      <c r="J29">
        <f>IF('Data Form'!L17="R",1,0)</f>
        <v>0</v>
      </c>
      <c r="K29">
        <f>IF('Data Form'!L17="BR",1,0)</f>
        <v>0</v>
      </c>
      <c r="L29">
        <f>IF('Data Form'!L17="M",1,0)</f>
        <v>0</v>
      </c>
      <c r="M29">
        <f>IF('Data Form'!L17="LC",1,0)</f>
        <v>0</v>
      </c>
      <c r="N29">
        <f>IF('Data Form'!L17="D",1,0)</f>
        <v>0</v>
      </c>
      <c r="O29">
        <f>IF('Data Form'!L17="EL",1,0)</f>
        <v>0</v>
      </c>
      <c r="P29">
        <f t="shared" si="1"/>
        <v>1</v>
      </c>
    </row>
    <row r="30" spans="6:16" ht="12.75">
      <c r="F30" s="2">
        <f>IF('Data Form'!H18="None",1,0)</f>
        <v>0</v>
      </c>
      <c r="G30">
        <f>IF('Data Form'!I18="",1,0)</f>
        <v>1</v>
      </c>
      <c r="H30">
        <f>IF('Data Form'!L18="S",1,0)</f>
        <v>0</v>
      </c>
      <c r="I30">
        <f t="shared" si="0"/>
        <v>0</v>
      </c>
      <c r="J30">
        <f>IF('Data Form'!L18="R",1,0)</f>
        <v>0</v>
      </c>
      <c r="K30">
        <f>IF('Data Form'!L18="BR",1,0)</f>
        <v>0</v>
      </c>
      <c r="L30">
        <f>IF('Data Form'!L18="M",1,0)</f>
        <v>0</v>
      </c>
      <c r="M30">
        <f>IF('Data Form'!L18="LC",1,0)</f>
        <v>0</v>
      </c>
      <c r="N30">
        <f>IF('Data Form'!L18="D",1,0)</f>
        <v>0</v>
      </c>
      <c r="O30">
        <f>IF('Data Form'!L18="EL",1,0)</f>
        <v>0</v>
      </c>
      <c r="P30">
        <f t="shared" si="1"/>
        <v>1</v>
      </c>
    </row>
    <row r="31" spans="6:16" ht="12.75">
      <c r="F31" s="2">
        <f>IF('Data Form'!H19="None",1,0)</f>
        <v>0</v>
      </c>
      <c r="G31">
        <f>IF('Data Form'!I19="",1,0)</f>
        <v>1</v>
      </c>
      <c r="H31">
        <f>IF('Data Form'!L19="S",1,0)</f>
        <v>0</v>
      </c>
      <c r="I31">
        <f t="shared" si="0"/>
        <v>0</v>
      </c>
      <c r="J31">
        <f>IF('Data Form'!L19="R",1,0)</f>
        <v>0</v>
      </c>
      <c r="K31">
        <f>IF('Data Form'!L19="BR",1,0)</f>
        <v>0</v>
      </c>
      <c r="L31">
        <f>IF('Data Form'!L19="M",1,0)</f>
        <v>0</v>
      </c>
      <c r="M31">
        <f>IF('Data Form'!L19="LC",1,0)</f>
        <v>0</v>
      </c>
      <c r="N31">
        <f>IF('Data Form'!L19="D",1,0)</f>
        <v>0</v>
      </c>
      <c r="O31">
        <f>IF('Data Form'!L19="EL",1,0)</f>
        <v>0</v>
      </c>
      <c r="P31">
        <f t="shared" si="1"/>
        <v>1</v>
      </c>
    </row>
    <row r="32" spans="6:16" ht="12.75">
      <c r="F32" s="2">
        <f>IF('Data Form'!H20="None",1,0)</f>
        <v>0</v>
      </c>
      <c r="G32">
        <f>IF('Data Form'!I20="",1,0)</f>
        <v>1</v>
      </c>
      <c r="H32">
        <f>IF('Data Form'!L20="S",1,0)</f>
        <v>0</v>
      </c>
      <c r="I32">
        <f t="shared" si="0"/>
        <v>0</v>
      </c>
      <c r="J32">
        <f>IF('Data Form'!L20="R",1,0)</f>
        <v>0</v>
      </c>
      <c r="K32">
        <f>IF('Data Form'!L20="BR",1,0)</f>
        <v>0</v>
      </c>
      <c r="L32">
        <f>IF('Data Form'!L20="M",1,0)</f>
        <v>0</v>
      </c>
      <c r="M32">
        <f>IF('Data Form'!L20="LC",1,0)</f>
        <v>0</v>
      </c>
      <c r="N32">
        <f>IF('Data Form'!L20="D",1,0)</f>
        <v>0</v>
      </c>
      <c r="O32">
        <f>IF('Data Form'!L20="EL",1,0)</f>
        <v>0</v>
      </c>
      <c r="P32">
        <f t="shared" si="1"/>
        <v>1</v>
      </c>
    </row>
    <row r="33" spans="6:16" ht="12.75">
      <c r="F33" s="2">
        <f>IF('Data Form'!H21="None",1,0)</f>
        <v>0</v>
      </c>
      <c r="G33">
        <f>IF('Data Form'!I21="",1,0)</f>
        <v>1</v>
      </c>
      <c r="H33">
        <f>IF('Data Form'!L21="S",1,0)</f>
        <v>0</v>
      </c>
      <c r="I33">
        <f t="shared" si="0"/>
        <v>0</v>
      </c>
      <c r="J33">
        <f>IF('Data Form'!L21="R",1,0)</f>
        <v>0</v>
      </c>
      <c r="K33">
        <f>IF('Data Form'!L21="BR",1,0)</f>
        <v>0</v>
      </c>
      <c r="L33">
        <f>IF('Data Form'!L21="M",1,0)</f>
        <v>0</v>
      </c>
      <c r="M33">
        <f>IF('Data Form'!L21="LC",1,0)</f>
        <v>0</v>
      </c>
      <c r="N33">
        <f>IF('Data Form'!L21="D",1,0)</f>
        <v>0</v>
      </c>
      <c r="O33">
        <f>IF('Data Form'!L21="EL",1,0)</f>
        <v>0</v>
      </c>
      <c r="P33">
        <f t="shared" si="1"/>
        <v>1</v>
      </c>
    </row>
    <row r="34" spans="6:16" ht="12.75">
      <c r="F34" s="2">
        <f>IF('Data Form'!H22="None",1,0)</f>
        <v>0</v>
      </c>
      <c r="G34">
        <f>IF('Data Form'!I22="",1,0)</f>
        <v>1</v>
      </c>
      <c r="H34">
        <f>IF('Data Form'!L22="S",1,0)</f>
        <v>0</v>
      </c>
      <c r="I34">
        <f t="shared" si="0"/>
        <v>0</v>
      </c>
      <c r="J34">
        <f>IF('Data Form'!L22="R",1,0)</f>
        <v>0</v>
      </c>
      <c r="K34">
        <f>IF('Data Form'!L22="BR",1,0)</f>
        <v>0</v>
      </c>
      <c r="L34">
        <f>IF('Data Form'!L22="M",1,0)</f>
        <v>0</v>
      </c>
      <c r="M34">
        <f>IF('Data Form'!L22="LC",1,0)</f>
        <v>0</v>
      </c>
      <c r="N34">
        <f>IF('Data Form'!L22="D",1,0)</f>
        <v>0</v>
      </c>
      <c r="O34">
        <f>IF('Data Form'!L22="EL",1,0)</f>
        <v>0</v>
      </c>
      <c r="P34">
        <f t="shared" si="1"/>
        <v>1</v>
      </c>
    </row>
    <row r="35" spans="6:16" ht="12.75">
      <c r="F35" s="2">
        <f>IF('Data Form'!H23="None",1,0)</f>
        <v>0</v>
      </c>
      <c r="G35">
        <f>IF('Data Form'!I23="",1,0)</f>
        <v>1</v>
      </c>
      <c r="H35">
        <f>IF('Data Form'!L23="S",1,0)</f>
        <v>0</v>
      </c>
      <c r="I35">
        <f t="shared" si="0"/>
        <v>0</v>
      </c>
      <c r="J35">
        <f>IF('Data Form'!L23="R",1,0)</f>
        <v>0</v>
      </c>
      <c r="K35">
        <f>IF('Data Form'!L23="BR",1,0)</f>
        <v>0</v>
      </c>
      <c r="L35">
        <f>IF('Data Form'!L23="M",1,0)</f>
        <v>0</v>
      </c>
      <c r="M35">
        <f>IF('Data Form'!L23="LC",1,0)</f>
        <v>0</v>
      </c>
      <c r="N35">
        <f>IF('Data Form'!L23="D",1,0)</f>
        <v>0</v>
      </c>
      <c r="O35">
        <f>IF('Data Form'!L23="EL",1,0)</f>
        <v>0</v>
      </c>
      <c r="P35">
        <f t="shared" si="1"/>
        <v>1</v>
      </c>
    </row>
    <row r="36" spans="6:16" ht="12.75">
      <c r="F36" s="2">
        <f>IF('Data Form'!H24="None",1,0)</f>
        <v>0</v>
      </c>
      <c r="G36">
        <f>IF('Data Form'!I24="",1,0)</f>
        <v>1</v>
      </c>
      <c r="H36">
        <f>IF('Data Form'!L24="S",1,0)</f>
        <v>0</v>
      </c>
      <c r="I36">
        <f t="shared" si="0"/>
        <v>0</v>
      </c>
      <c r="J36">
        <f>IF('Data Form'!L24="R",1,0)</f>
        <v>0</v>
      </c>
      <c r="K36">
        <f>IF('Data Form'!L24="BR",1,0)</f>
        <v>0</v>
      </c>
      <c r="L36">
        <f>IF('Data Form'!L24="M",1,0)</f>
        <v>0</v>
      </c>
      <c r="M36">
        <f>IF('Data Form'!L24="LC",1,0)</f>
        <v>0</v>
      </c>
      <c r="N36">
        <f>IF('Data Form'!L24="D",1,0)</f>
        <v>0</v>
      </c>
      <c r="O36">
        <f>IF('Data Form'!L24="EL",1,0)</f>
        <v>0</v>
      </c>
      <c r="P36">
        <f t="shared" si="1"/>
        <v>1</v>
      </c>
    </row>
    <row r="37" spans="6:16" ht="12.75">
      <c r="F37" s="2">
        <f>IF('Data Form'!H25="None",1,0)</f>
        <v>0</v>
      </c>
      <c r="G37">
        <f>IF('Data Form'!I25="",1,0)</f>
        <v>1</v>
      </c>
      <c r="H37">
        <f>IF('Data Form'!L25="S",1,0)</f>
        <v>0</v>
      </c>
      <c r="I37">
        <f t="shared" si="0"/>
        <v>0</v>
      </c>
      <c r="J37">
        <f>IF('Data Form'!L25="R",1,0)</f>
        <v>0</v>
      </c>
      <c r="K37">
        <f>IF('Data Form'!L25="BR",1,0)</f>
        <v>0</v>
      </c>
      <c r="L37">
        <f>IF('Data Form'!L25="M",1,0)</f>
        <v>0</v>
      </c>
      <c r="M37">
        <f>IF('Data Form'!L25="LC",1,0)</f>
        <v>0</v>
      </c>
      <c r="N37">
        <f>IF('Data Form'!L25="D",1,0)</f>
        <v>0</v>
      </c>
      <c r="O37">
        <f>IF('Data Form'!L25="EL",1,0)</f>
        <v>0</v>
      </c>
      <c r="P37">
        <f t="shared" si="1"/>
        <v>1</v>
      </c>
    </row>
    <row r="38" spans="6:16" ht="12.75">
      <c r="F38" s="2">
        <f>IF('Data Form'!H26="None",1,0)</f>
        <v>0</v>
      </c>
      <c r="G38">
        <f>IF('Data Form'!I26="",1,0)</f>
        <v>1</v>
      </c>
      <c r="H38">
        <f>IF('Data Form'!L26="S",1,0)</f>
        <v>0</v>
      </c>
      <c r="I38">
        <f t="shared" si="0"/>
        <v>0</v>
      </c>
      <c r="J38">
        <f>IF('Data Form'!L26="R",1,0)</f>
        <v>0</v>
      </c>
      <c r="K38">
        <f>IF('Data Form'!L26="BR",1,0)</f>
        <v>0</v>
      </c>
      <c r="L38">
        <f>IF('Data Form'!L26="M",1,0)</f>
        <v>0</v>
      </c>
      <c r="M38">
        <f>IF('Data Form'!L26="LC",1,0)</f>
        <v>0</v>
      </c>
      <c r="N38">
        <f>IF('Data Form'!L26="D",1,0)</f>
        <v>0</v>
      </c>
      <c r="O38">
        <f>IF('Data Form'!L26="EL",1,0)</f>
        <v>0</v>
      </c>
      <c r="P38">
        <f t="shared" si="1"/>
        <v>1</v>
      </c>
    </row>
    <row r="39" spans="6:16" ht="12.75">
      <c r="F39" s="2">
        <f>IF('Data Form'!H27="None",1,0)</f>
        <v>0</v>
      </c>
      <c r="G39">
        <f>IF('Data Form'!I27="",1,0)</f>
        <v>1</v>
      </c>
      <c r="H39">
        <f>IF('Data Form'!L27="S",1,0)</f>
        <v>0</v>
      </c>
      <c r="I39">
        <f t="shared" si="0"/>
        <v>0</v>
      </c>
      <c r="J39">
        <f>IF('Data Form'!L27="R",1,0)</f>
        <v>0</v>
      </c>
      <c r="K39">
        <f>IF('Data Form'!L27="BR",1,0)</f>
        <v>0</v>
      </c>
      <c r="L39">
        <f>IF('Data Form'!L27="M",1,0)</f>
        <v>0</v>
      </c>
      <c r="M39">
        <f>IF('Data Form'!L27="LC",1,0)</f>
        <v>0</v>
      </c>
      <c r="N39">
        <f>IF('Data Form'!L27="D",1,0)</f>
        <v>0</v>
      </c>
      <c r="O39">
        <f>IF('Data Form'!L27="EL",1,0)</f>
        <v>0</v>
      </c>
      <c r="P39">
        <f t="shared" si="1"/>
        <v>1</v>
      </c>
    </row>
    <row r="40" spans="6:16" ht="12.75">
      <c r="F40" s="2">
        <f>IF('Data Form'!H28="None",1,0)</f>
        <v>0</v>
      </c>
      <c r="G40">
        <f>IF('Data Form'!I28="",1,0)</f>
        <v>1</v>
      </c>
      <c r="H40">
        <f>IF('Data Form'!L28="S",1,0)</f>
        <v>0</v>
      </c>
      <c r="I40">
        <f t="shared" si="0"/>
        <v>0</v>
      </c>
      <c r="J40">
        <f>IF('Data Form'!L28="R",1,0)</f>
        <v>0</v>
      </c>
      <c r="K40">
        <f>IF('Data Form'!L28="BR",1,0)</f>
        <v>0</v>
      </c>
      <c r="L40">
        <f>IF('Data Form'!L28="M",1,0)</f>
        <v>0</v>
      </c>
      <c r="M40">
        <f>IF('Data Form'!L28="LC",1,0)</f>
        <v>0</v>
      </c>
      <c r="N40">
        <f>IF('Data Form'!L28="D",1,0)</f>
        <v>0</v>
      </c>
      <c r="O40">
        <f>IF('Data Form'!L28="EL",1,0)</f>
        <v>0</v>
      </c>
      <c r="P40">
        <f t="shared" si="1"/>
        <v>1</v>
      </c>
    </row>
    <row r="41" spans="6:16" ht="12.75">
      <c r="F41" s="2">
        <f>IF('Data Form'!H29="None",1,0)</f>
        <v>0</v>
      </c>
      <c r="G41">
        <f>IF('Data Form'!I29="",1,0)</f>
        <v>1</v>
      </c>
      <c r="H41">
        <f>IF('Data Form'!L29="S",1,0)</f>
        <v>0</v>
      </c>
      <c r="I41">
        <f t="shared" si="0"/>
        <v>0</v>
      </c>
      <c r="J41">
        <f>IF('Data Form'!L29="R",1,0)</f>
        <v>0</v>
      </c>
      <c r="K41">
        <f>IF('Data Form'!L29="BR",1,0)</f>
        <v>0</v>
      </c>
      <c r="L41">
        <f>IF('Data Form'!L29="M",1,0)</f>
        <v>0</v>
      </c>
      <c r="M41">
        <f>IF('Data Form'!L29="LC",1,0)</f>
        <v>0</v>
      </c>
      <c r="N41">
        <f>IF('Data Form'!L29="D",1,0)</f>
        <v>0</v>
      </c>
      <c r="O41">
        <f>IF('Data Form'!L29="EL",1,0)</f>
        <v>0</v>
      </c>
      <c r="P41">
        <f t="shared" si="1"/>
        <v>1</v>
      </c>
    </row>
    <row r="42" spans="6:16" ht="12.75">
      <c r="F42" s="2">
        <f>IF('Data Form'!H30="None",1,0)</f>
        <v>0</v>
      </c>
      <c r="G42">
        <f>IF('Data Form'!I30="",1,0)</f>
        <v>1</v>
      </c>
      <c r="H42">
        <f>IF('Data Form'!L30="S",1,0)</f>
        <v>0</v>
      </c>
      <c r="I42">
        <f t="shared" si="0"/>
        <v>0</v>
      </c>
      <c r="J42">
        <f>IF('Data Form'!L30="R",1,0)</f>
        <v>0</v>
      </c>
      <c r="K42">
        <f>IF('Data Form'!L30="BR",1,0)</f>
        <v>0</v>
      </c>
      <c r="L42">
        <f>IF('Data Form'!L30="M",1,0)</f>
        <v>0</v>
      </c>
      <c r="M42">
        <f>IF('Data Form'!L30="LC",1,0)</f>
        <v>0</v>
      </c>
      <c r="N42">
        <f>IF('Data Form'!L30="D",1,0)</f>
        <v>0</v>
      </c>
      <c r="O42">
        <f>IF('Data Form'!L30="EL",1,0)</f>
        <v>0</v>
      </c>
      <c r="P42">
        <f t="shared" si="1"/>
        <v>1</v>
      </c>
    </row>
    <row r="43" spans="6:16" ht="12.75">
      <c r="F43" s="2">
        <f>IF('Data Form'!H31="None",1,0)</f>
        <v>0</v>
      </c>
      <c r="G43">
        <f>IF('Data Form'!I31="",1,0)</f>
        <v>1</v>
      </c>
      <c r="H43">
        <f>IF('Data Form'!L31="S",1,0)</f>
        <v>0</v>
      </c>
      <c r="I43">
        <f t="shared" si="0"/>
        <v>0</v>
      </c>
      <c r="J43">
        <f>IF('Data Form'!L31="R",1,0)</f>
        <v>0</v>
      </c>
      <c r="K43">
        <f>IF('Data Form'!L31="BR",1,0)</f>
        <v>0</v>
      </c>
      <c r="L43">
        <f>IF('Data Form'!L31="M",1,0)</f>
        <v>0</v>
      </c>
      <c r="M43">
        <f>IF('Data Form'!L31="LC",1,0)</f>
        <v>0</v>
      </c>
      <c r="N43">
        <f>IF('Data Form'!L31="D",1,0)</f>
        <v>0</v>
      </c>
      <c r="O43">
        <f>IF('Data Form'!L31="EL",1,0)</f>
        <v>0</v>
      </c>
      <c r="P43">
        <f t="shared" si="1"/>
        <v>1</v>
      </c>
    </row>
    <row r="44" spans="6:16" ht="12.75">
      <c r="F44" s="2">
        <f>IF('Data Form'!H32="None",1,0)</f>
        <v>0</v>
      </c>
      <c r="G44">
        <f>IF('Data Form'!I32="",1,0)</f>
        <v>1</v>
      </c>
      <c r="H44">
        <f>IF('Data Form'!L32="S",1,0)</f>
        <v>0</v>
      </c>
      <c r="I44">
        <f t="shared" si="0"/>
        <v>0</v>
      </c>
      <c r="J44">
        <f>IF('Data Form'!L32="R",1,0)</f>
        <v>0</v>
      </c>
      <c r="K44">
        <f>IF('Data Form'!L32="BR",1,0)</f>
        <v>0</v>
      </c>
      <c r="L44">
        <f>IF('Data Form'!L32="M",1,0)</f>
        <v>0</v>
      </c>
      <c r="M44">
        <f>IF('Data Form'!L32="LC",1,0)</f>
        <v>0</v>
      </c>
      <c r="N44">
        <f>IF('Data Form'!L32="D",1,0)</f>
        <v>0</v>
      </c>
      <c r="O44">
        <f>IF('Data Form'!L32="EL",1,0)</f>
        <v>0</v>
      </c>
      <c r="P44">
        <f t="shared" si="1"/>
        <v>1</v>
      </c>
    </row>
    <row r="45" spans="6:16" ht="12.75">
      <c r="F45" s="2">
        <f>IF('Data Form'!H33="None",1,0)</f>
        <v>0</v>
      </c>
      <c r="G45">
        <f>IF('Data Form'!I33="",1,0)</f>
        <v>1</v>
      </c>
      <c r="H45">
        <f>IF('Data Form'!L33="S",1,0)</f>
        <v>0</v>
      </c>
      <c r="I45">
        <f t="shared" si="0"/>
        <v>0</v>
      </c>
      <c r="J45">
        <f>IF('Data Form'!L33="R",1,0)</f>
        <v>0</v>
      </c>
      <c r="K45">
        <f>IF('Data Form'!L33="BR",1,0)</f>
        <v>0</v>
      </c>
      <c r="L45">
        <f>IF('Data Form'!L33="M",1,0)</f>
        <v>0</v>
      </c>
      <c r="M45">
        <f>IF('Data Form'!L33="LC",1,0)</f>
        <v>0</v>
      </c>
      <c r="N45">
        <f>IF('Data Form'!L33="D",1,0)</f>
        <v>0</v>
      </c>
      <c r="O45">
        <f>IF('Data Form'!L33="EL",1,0)</f>
        <v>0</v>
      </c>
      <c r="P45">
        <f t="shared" si="1"/>
        <v>1</v>
      </c>
    </row>
    <row r="46" spans="6:16" ht="12.75">
      <c r="F46" s="2">
        <f>IF('Data Form'!H34="None",1,0)</f>
        <v>0</v>
      </c>
      <c r="G46">
        <f>IF('Data Form'!I34="",1,0)</f>
        <v>1</v>
      </c>
      <c r="H46">
        <f>IF('Data Form'!L34="S",1,0)</f>
        <v>0</v>
      </c>
      <c r="I46">
        <f t="shared" si="0"/>
        <v>0</v>
      </c>
      <c r="J46">
        <f>IF('Data Form'!L34="R",1,0)</f>
        <v>0</v>
      </c>
      <c r="K46">
        <f>IF('Data Form'!L34="BR",1,0)</f>
        <v>0</v>
      </c>
      <c r="L46">
        <f>IF('Data Form'!L34="M",1,0)</f>
        <v>0</v>
      </c>
      <c r="M46">
        <f>IF('Data Form'!L34="LC",1,0)</f>
        <v>0</v>
      </c>
      <c r="N46">
        <f>IF('Data Form'!L34="D",1,0)</f>
        <v>0</v>
      </c>
      <c r="O46">
        <f>IF('Data Form'!L34="EL",1,0)</f>
        <v>0</v>
      </c>
      <c r="P46">
        <f t="shared" si="1"/>
        <v>1</v>
      </c>
    </row>
    <row r="47" spans="6:16" ht="12.75">
      <c r="F47" s="2">
        <f>IF('Data Form'!H35="None",1,0)</f>
        <v>0</v>
      </c>
      <c r="G47">
        <f>IF('Data Form'!I35="",1,0)</f>
        <v>1</v>
      </c>
      <c r="H47">
        <f>IF('Data Form'!L35="S",1,0)</f>
        <v>0</v>
      </c>
      <c r="I47">
        <f t="shared" si="0"/>
        <v>0</v>
      </c>
      <c r="J47">
        <f>IF('Data Form'!L35="R",1,0)</f>
        <v>0</v>
      </c>
      <c r="K47">
        <f>IF('Data Form'!L35="BR",1,0)</f>
        <v>0</v>
      </c>
      <c r="L47">
        <f>IF('Data Form'!L35="M",1,0)</f>
        <v>0</v>
      </c>
      <c r="M47">
        <f>IF('Data Form'!L35="LC",1,0)</f>
        <v>0</v>
      </c>
      <c r="N47">
        <f>IF('Data Form'!L35="D",1,0)</f>
        <v>0</v>
      </c>
      <c r="O47">
        <f>IF('Data Form'!L35="EL",1,0)</f>
        <v>0</v>
      </c>
      <c r="P47">
        <f t="shared" si="1"/>
        <v>1</v>
      </c>
    </row>
    <row r="48" spans="6:16" ht="12.75">
      <c r="F48" s="2">
        <f>IF('Data Form'!H36="None",1,0)</f>
        <v>0</v>
      </c>
      <c r="G48">
        <f>IF('Data Form'!I36="",1,0)</f>
        <v>1</v>
      </c>
      <c r="H48">
        <f>IF('Data Form'!L36="S",1,0)</f>
        <v>0</v>
      </c>
      <c r="I48">
        <f t="shared" si="0"/>
        <v>0</v>
      </c>
      <c r="J48">
        <f>IF('Data Form'!L36="R",1,0)</f>
        <v>0</v>
      </c>
      <c r="K48">
        <f>IF('Data Form'!L36="BR",1,0)</f>
        <v>0</v>
      </c>
      <c r="L48">
        <f>IF('Data Form'!L36="M",1,0)</f>
        <v>0</v>
      </c>
      <c r="M48">
        <f>IF('Data Form'!L36="LC",1,0)</f>
        <v>0</v>
      </c>
      <c r="N48">
        <f>IF('Data Form'!L36="D",1,0)</f>
        <v>0</v>
      </c>
      <c r="O48">
        <f>IF('Data Form'!L36="EL",1,0)</f>
        <v>0</v>
      </c>
      <c r="P48">
        <f t="shared" si="1"/>
        <v>1</v>
      </c>
    </row>
    <row r="49" spans="6:16" ht="12.75">
      <c r="F49" s="2">
        <f>IF('Data Form'!H37="None",1,0)</f>
        <v>0</v>
      </c>
      <c r="G49">
        <f>IF('Data Form'!I37="",1,0)</f>
        <v>1</v>
      </c>
      <c r="H49">
        <f>IF('Data Form'!L37="S",1,0)</f>
        <v>0</v>
      </c>
      <c r="I49">
        <f t="shared" si="0"/>
        <v>0</v>
      </c>
      <c r="J49">
        <f>IF('Data Form'!L37="R",1,0)</f>
        <v>0</v>
      </c>
      <c r="K49">
        <f>IF('Data Form'!L37="BR",1,0)</f>
        <v>0</v>
      </c>
      <c r="L49">
        <f>IF('Data Form'!L37="M",1,0)</f>
        <v>0</v>
      </c>
      <c r="M49">
        <f>IF('Data Form'!L37="LC",1,0)</f>
        <v>0</v>
      </c>
      <c r="N49">
        <f>IF('Data Form'!L37="D",1,0)</f>
        <v>0</v>
      </c>
      <c r="O49">
        <f>IF('Data Form'!L37="EL",1,0)</f>
        <v>0</v>
      </c>
      <c r="P49">
        <f t="shared" si="1"/>
        <v>1</v>
      </c>
    </row>
    <row r="50" spans="6:16" ht="12.75">
      <c r="F50" s="2">
        <f>IF('Data Form'!H38="None",1,0)</f>
        <v>0</v>
      </c>
      <c r="G50">
        <f>IF('Data Form'!I38="",1,0)</f>
        <v>1</v>
      </c>
      <c r="H50">
        <f>IF('Data Form'!L38="S",1,0)</f>
        <v>0</v>
      </c>
      <c r="I50">
        <f t="shared" si="0"/>
        <v>0</v>
      </c>
      <c r="J50">
        <f>IF('Data Form'!L38="R",1,0)</f>
        <v>0</v>
      </c>
      <c r="K50">
        <f>IF('Data Form'!L38="BR",1,0)</f>
        <v>0</v>
      </c>
      <c r="L50">
        <f>IF('Data Form'!L38="M",1,0)</f>
        <v>0</v>
      </c>
      <c r="M50">
        <f>IF('Data Form'!L38="LC",1,0)</f>
        <v>0</v>
      </c>
      <c r="N50">
        <f>IF('Data Form'!L38="D",1,0)</f>
        <v>0</v>
      </c>
      <c r="O50">
        <f>IF('Data Form'!L38="EL",1,0)</f>
        <v>0</v>
      </c>
      <c r="P50">
        <f t="shared" si="1"/>
        <v>1</v>
      </c>
    </row>
    <row r="51" spans="6:16" ht="12.75">
      <c r="F51" s="2">
        <f>IF('Data Form'!H39="None",1,0)</f>
        <v>0</v>
      </c>
      <c r="G51">
        <f>IF('Data Form'!I39="",1,0)</f>
        <v>1</v>
      </c>
      <c r="H51">
        <f>IF('Data Form'!L39="S",1,0)</f>
        <v>0</v>
      </c>
      <c r="I51">
        <f t="shared" si="0"/>
        <v>0</v>
      </c>
      <c r="J51">
        <f>IF('Data Form'!L39="R",1,0)</f>
        <v>0</v>
      </c>
      <c r="K51">
        <f>IF('Data Form'!L39="BR",1,0)</f>
        <v>0</v>
      </c>
      <c r="L51">
        <f>IF('Data Form'!L39="M",1,0)</f>
        <v>0</v>
      </c>
      <c r="M51">
        <f>IF('Data Form'!L39="LC",1,0)</f>
        <v>0</v>
      </c>
      <c r="N51">
        <f>IF('Data Form'!L39="D",1,0)</f>
        <v>0</v>
      </c>
      <c r="O51">
        <f>IF('Data Form'!L39="EL",1,0)</f>
        <v>0</v>
      </c>
      <c r="P51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Laura M. Burkett</cp:lastModifiedBy>
  <cp:lastPrinted>2005-01-04T20:05:07Z</cp:lastPrinted>
  <dcterms:created xsi:type="dcterms:W3CDTF">1999-10-01T20:14:47Z</dcterms:created>
  <dcterms:modified xsi:type="dcterms:W3CDTF">2005-05-31T19:46:21Z</dcterms:modified>
  <cp:category/>
  <cp:version/>
  <cp:contentType/>
  <cp:contentStatus/>
</cp:coreProperties>
</file>