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-60" windowWidth="15330" windowHeight="12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4" i="1"/>
  <c r="G49"/>
  <c r="G50"/>
  <c r="G51"/>
  <c r="G43"/>
  <c r="G42"/>
  <c r="G47"/>
  <c r="G48"/>
  <c r="G38"/>
  <c r="G39"/>
  <c r="G40"/>
  <c r="G41"/>
  <c r="G31"/>
  <c r="G44"/>
  <c r="G45"/>
  <c r="G32"/>
  <c r="G33"/>
  <c r="G53"/>
  <c r="G35"/>
  <c r="G46"/>
  <c r="G36"/>
  <c r="G37"/>
  <c r="G52"/>
  <c r="G22" l="1"/>
  <c r="G23"/>
  <c r="G21"/>
  <c r="G26"/>
  <c r="G5"/>
  <c r="G7"/>
  <c r="G6"/>
  <c r="G9"/>
  <c r="G10"/>
  <c r="G11"/>
  <c r="G12"/>
  <c r="G13"/>
  <c r="G15"/>
  <c r="G24"/>
  <c r="G25"/>
  <c r="G29"/>
  <c r="G19"/>
  <c r="G16"/>
  <c r="G17"/>
  <c r="G18"/>
  <c r="G27"/>
  <c r="G28"/>
  <c r="G55" l="1"/>
  <c r="G57" s="1"/>
</calcChain>
</file>

<file path=xl/sharedStrings.xml><?xml version="1.0" encoding="utf-8"?>
<sst xmlns="http://schemas.openxmlformats.org/spreadsheetml/2006/main" count="190" uniqueCount="117">
  <si>
    <t>Part Number</t>
  </si>
  <si>
    <t>Description</t>
  </si>
  <si>
    <t>Source</t>
  </si>
  <si>
    <t>DigiKey</t>
  </si>
  <si>
    <t>$ each</t>
  </si>
  <si>
    <t>Quant</t>
  </si>
  <si>
    <t>Quake Global</t>
  </si>
  <si>
    <t>Polycarbonate electronics enclosure, NEMA 6</t>
  </si>
  <si>
    <t>Fibox</t>
  </si>
  <si>
    <t>U100015</t>
  </si>
  <si>
    <t>Alpha Source</t>
  </si>
  <si>
    <t>Batteries, 3.0VDC, LiMnO2, D-cell</t>
  </si>
  <si>
    <t>Iridium satellite modem, SBD</t>
  </si>
  <si>
    <t>SYN7391-C</t>
  </si>
  <si>
    <t>Iridium Patch Antenna</t>
  </si>
  <si>
    <t>NAL Research Corp.</t>
  </si>
  <si>
    <t>BLT #33</t>
  </si>
  <si>
    <t>Belting, Brown, Urethane-coated, 2" wide</t>
  </si>
  <si>
    <t>McQuire Bearing</t>
  </si>
  <si>
    <t>BLT #9</t>
  </si>
  <si>
    <t>Belting, White, Butyl, 2" wide</t>
  </si>
  <si>
    <t>HCC-#2-1</t>
  </si>
  <si>
    <t>Clamp hardware, 1" studs</t>
  </si>
  <si>
    <t>Telonics</t>
  </si>
  <si>
    <t>HCC-#2-3/4</t>
  </si>
  <si>
    <t>Clamp hardware, 3/4" studs</t>
  </si>
  <si>
    <t>Total</t>
  </si>
  <si>
    <t>CD06MW-BR</t>
  </si>
  <si>
    <t>Mini Wadi Cable Gland, M6x1.5</t>
  </si>
  <si>
    <t>SealCon</t>
  </si>
  <si>
    <t>NM-06-BR</t>
  </si>
  <si>
    <t>Locking Nut, Nickel/Brass/Zinc , M6x1.5</t>
  </si>
  <si>
    <t>Riverside Cartop</t>
  </si>
  <si>
    <t>Amazon.com</t>
  </si>
  <si>
    <t>WM2533-ND</t>
  </si>
  <si>
    <t>Connector Housing, Male, 2-position, locking</t>
  </si>
  <si>
    <t>WM2517-ND</t>
  </si>
  <si>
    <t>Contacts, Male, 22-24 AWG Tin</t>
  </si>
  <si>
    <t>WM2900-ND</t>
  </si>
  <si>
    <t>Connector Housing, Female, 2-position, locking</t>
  </si>
  <si>
    <t>Contacts, Female, 22-24 AWG Tin</t>
  </si>
  <si>
    <t>WM2510-ND</t>
  </si>
  <si>
    <t>Micro Secure Digital Memory Card, 2 GB</t>
  </si>
  <si>
    <t>$/board</t>
  </si>
  <si>
    <t>uSD Ultra II 2GB</t>
  </si>
  <si>
    <t>satcom_collar_2_1.pcb</t>
  </si>
  <si>
    <t>Version 2.1</t>
  </si>
  <si>
    <t>Subtotal</t>
  </si>
  <si>
    <t>Wild West Tracking</t>
  </si>
  <si>
    <t>Electronics Package</t>
  </si>
  <si>
    <t>Supplies</t>
  </si>
  <si>
    <t>GPS, Active Antenna, MMCX</t>
  </si>
  <si>
    <t>Fully Assembled, 4-layer PCB with GPS module</t>
  </si>
  <si>
    <t>Enclosure and assessories</t>
  </si>
  <si>
    <t>Battery Pack and assessories</t>
  </si>
  <si>
    <t>PC C 85 G</t>
  </si>
  <si>
    <t>nut, stainless steel, 6-32</t>
  </si>
  <si>
    <t>6-32 Nut</t>
  </si>
  <si>
    <t>Belting Assembly</t>
  </si>
  <si>
    <r>
      <t xml:space="preserve">Components Listing for Clark ATS+ GPS Animal Tracking Collar </t>
    </r>
    <r>
      <rPr>
        <b/>
        <sz val="10"/>
        <rFont val="Arial"/>
        <family val="2"/>
      </rPr>
      <t>With</t>
    </r>
    <r>
      <rPr>
        <sz val="10"/>
        <rFont val="Arial"/>
      </rPr>
      <t xml:space="preserve"> Satellite Modem</t>
    </r>
  </si>
  <si>
    <t>TC-690 A/B GAL</t>
  </si>
  <si>
    <t>NA</t>
  </si>
  <si>
    <t>Urethane, 2-part, potting compound</t>
  </si>
  <si>
    <t>BJB Enterprises</t>
  </si>
  <si>
    <t>RTV167-3TG</t>
  </si>
  <si>
    <t>Skygeek.com</t>
  </si>
  <si>
    <t>ABSBS ST00118</t>
  </si>
  <si>
    <t xml:space="preserve">ABS sheeting, 1/8" </t>
  </si>
  <si>
    <t>Interstate Plastics</t>
  </si>
  <si>
    <t>5 GX1</t>
  </si>
  <si>
    <t>Dessicant packet, 5 gm</t>
  </si>
  <si>
    <t>Jameco</t>
  </si>
  <si>
    <t>Heat shrink, 2:1, 3/16, black</t>
  </si>
  <si>
    <t>Loc-tite 271</t>
  </si>
  <si>
    <t>Threadlocker, permanent, red</t>
  </si>
  <si>
    <t>CCP0.25BK25</t>
  </si>
  <si>
    <t>3M 8959</t>
  </si>
  <si>
    <t>3M 8979</t>
  </si>
  <si>
    <t>Woodcraft</t>
  </si>
  <si>
    <t>Silicone grease</t>
  </si>
  <si>
    <t>cable tie, 3 in, 18 lb, black</t>
  </si>
  <si>
    <t>MMCX Plug Connector Kit, Straight</t>
  </si>
  <si>
    <t>CONSMA012-ND</t>
  </si>
  <si>
    <t>SMA, Plug, Connector Kit, R/A</t>
  </si>
  <si>
    <t>Local vendor</t>
  </si>
  <si>
    <t>Foam, dense, closed, 1/4" Bulk</t>
  </si>
  <si>
    <t>Foam, dense, closed, 1" Bulk</t>
  </si>
  <si>
    <t>Units</t>
  </si>
  <si>
    <t>piece</t>
  </si>
  <si>
    <t>ft</t>
  </si>
  <si>
    <t>sq. in</t>
  </si>
  <si>
    <t>oz</t>
  </si>
  <si>
    <t>Silicone adhesive, RTV-167</t>
  </si>
  <si>
    <t>3M, Double-Sided, foam, 1/2", tape</t>
  </si>
  <si>
    <t>3M, Duct tape, UV/abrasion-resistant, black</t>
  </si>
  <si>
    <t>3M, Packaging tape, reinforced</t>
  </si>
  <si>
    <t>Cable sleeving, braided, 5/32-7/16</t>
  </si>
  <si>
    <t>Electrical tape, vinyl</t>
  </si>
  <si>
    <t>Hook-up wire, red, 22 gauge</t>
  </si>
  <si>
    <t>Hook-up wire, black, 22 gauge</t>
  </si>
  <si>
    <t>A2016B-100-ND</t>
  </si>
  <si>
    <t>A2016R-100-ND</t>
  </si>
  <si>
    <t>Servo wire, 3 conductor, 22 gauge</t>
  </si>
  <si>
    <t>Desiccantsonline.com</t>
  </si>
  <si>
    <t>Q2F316B-ND</t>
  </si>
  <si>
    <t>Cyanoacrylic Glue, Hot Stuff, Special T</t>
  </si>
  <si>
    <t>08X31</t>
  </si>
  <si>
    <t>Silicone grease, Trident</t>
  </si>
  <si>
    <t>Silicone adhesive, general purpose</t>
  </si>
  <si>
    <t>Shipping (est. all sources)</t>
  </si>
  <si>
    <t>ANT-GPS-SH-MMX-ND</t>
  </si>
  <si>
    <t>CONMMCX007-ND</t>
  </si>
  <si>
    <t>Spacers, #4, 3/8 in</t>
  </si>
  <si>
    <t>Machine screws, stainless steel, #4-40, 1 in</t>
  </si>
  <si>
    <t>Hex nuts, stainless steel, #4-40</t>
  </si>
  <si>
    <t xml:space="preserve">Washers, nylon, #4 </t>
  </si>
  <si>
    <t>Duct tape, general purpose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</si>
</sst>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4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15" fontId="0" fillId="3" borderId="0" xfId="0" applyNumberFormat="1" applyFill="1"/>
    <xf numFmtId="0" fontId="0" fillId="0" borderId="0" xfId="0" applyFill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164" fontId="0" fillId="3" borderId="0" xfId="0" applyNumberFormat="1" applyFill="1" applyAlignment="1">
      <alignment horizontal="right"/>
    </xf>
    <xf numFmtId="7" fontId="0" fillId="0" borderId="0" xfId="1" applyNumberFormat="1" applyFont="1" applyAlignment="1">
      <alignment horizontal="right"/>
    </xf>
    <xf numFmtId="7" fontId="0" fillId="3" borderId="0" xfId="1" applyNumberFormat="1" applyFont="1" applyFill="1" applyAlignment="1">
      <alignment horizontal="right"/>
    </xf>
    <xf numFmtId="7" fontId="0" fillId="0" borderId="0" xfId="1" applyNumberFormat="1" applyFont="1" applyFill="1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3" borderId="0" xfId="1" applyNumberFormat="1" applyFont="1" applyFill="1" applyAlignment="1">
      <alignment horizontal="right"/>
    </xf>
    <xf numFmtId="164" fontId="0" fillId="0" borderId="0" xfId="1" applyNumberFormat="1" applyFont="1" applyFill="1" applyAlignment="1">
      <alignment horizontal="right"/>
    </xf>
    <xf numFmtId="164" fontId="0" fillId="2" borderId="0" xfId="1" applyNumberFormat="1" applyFont="1" applyFill="1" applyAlignment="1">
      <alignment horizontal="center"/>
    </xf>
    <xf numFmtId="7" fontId="0" fillId="2" borderId="0" xfId="1" applyNumberFormat="1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center"/>
    </xf>
    <xf numFmtId="164" fontId="0" fillId="4" borderId="0" xfId="1" applyNumberFormat="1" applyFont="1" applyFill="1" applyAlignment="1">
      <alignment horizontal="center"/>
    </xf>
    <xf numFmtId="7" fontId="0" fillId="4" borderId="0" xfId="1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0" fillId="0" borderId="0" xfId="0" applyNumberFormat="1"/>
    <xf numFmtId="164" fontId="0" fillId="0" borderId="0" xfId="0" applyNumberFormat="1" applyFill="1"/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tabSelected="1" topLeftCell="A13" workbookViewId="0">
      <selection activeCell="G34" sqref="G34"/>
    </sheetView>
  </sheetViews>
  <sheetFormatPr defaultRowHeight="12.75"/>
  <cols>
    <col min="1" max="1" width="22.85546875" style="1" customWidth="1"/>
    <col min="2" max="3" width="6.5703125" customWidth="1"/>
    <col min="4" max="4" width="43.42578125" style="1" customWidth="1"/>
    <col min="5" max="5" width="23" bestFit="1" customWidth="1"/>
    <col min="6" max="6" width="8.140625" style="14" customWidth="1"/>
    <col min="7" max="7" width="8.42578125" style="11" customWidth="1"/>
    <col min="8" max="8" width="9.140625" style="5"/>
  </cols>
  <sheetData>
    <row r="1" spans="1:8">
      <c r="A1" s="19" t="s">
        <v>59</v>
      </c>
      <c r="B1" s="3"/>
      <c r="C1" s="3"/>
      <c r="D1" s="6"/>
      <c r="E1" s="4">
        <v>40799</v>
      </c>
      <c r="F1" s="15"/>
      <c r="G1" s="12"/>
    </row>
    <row r="2" spans="1:8">
      <c r="A2" s="7"/>
      <c r="B2" s="5"/>
      <c r="C2" s="5"/>
      <c r="D2" s="7" t="s">
        <v>46</v>
      </c>
      <c r="E2" s="5"/>
      <c r="F2" s="16"/>
      <c r="G2" s="13"/>
    </row>
    <row r="3" spans="1:8">
      <c r="A3" s="2" t="s">
        <v>0</v>
      </c>
      <c r="B3" s="2" t="s">
        <v>5</v>
      </c>
      <c r="C3" s="2" t="s">
        <v>87</v>
      </c>
      <c r="D3" s="2" t="s">
        <v>1</v>
      </c>
      <c r="E3" s="2" t="s">
        <v>2</v>
      </c>
      <c r="F3" s="17" t="s">
        <v>4</v>
      </c>
      <c r="G3" s="18" t="s">
        <v>43</v>
      </c>
      <c r="H3" s="7"/>
    </row>
    <row r="4" spans="1:8" s="5" customFormat="1">
      <c r="A4" s="24" t="s">
        <v>49</v>
      </c>
      <c r="B4" s="21"/>
      <c r="C4" s="21"/>
      <c r="D4" s="21"/>
      <c r="E4" s="21"/>
      <c r="F4" s="22"/>
      <c r="G4" s="23"/>
      <c r="H4" s="7"/>
    </row>
    <row r="5" spans="1:8">
      <c r="A5" s="1" t="s">
        <v>44</v>
      </c>
      <c r="B5" s="1">
        <v>1</v>
      </c>
      <c r="C5" s="1" t="s">
        <v>88</v>
      </c>
      <c r="D5" s="1" t="s">
        <v>42</v>
      </c>
      <c r="E5" s="1" t="s">
        <v>33</v>
      </c>
      <c r="F5" s="14">
        <v>11.95</v>
      </c>
      <c r="G5" s="11">
        <f>B5*F5</f>
        <v>11.95</v>
      </c>
      <c r="H5" s="7"/>
    </row>
    <row r="6" spans="1:8">
      <c r="A6" s="1">
        <v>9601</v>
      </c>
      <c r="B6" s="1">
        <v>1</v>
      </c>
      <c r="C6" s="1" t="s">
        <v>88</v>
      </c>
      <c r="D6" s="1" t="s">
        <v>12</v>
      </c>
      <c r="E6" s="1" t="s">
        <v>6</v>
      </c>
      <c r="F6" s="14">
        <v>380</v>
      </c>
      <c r="G6" s="11">
        <f>B6*F6</f>
        <v>380</v>
      </c>
      <c r="H6" s="7"/>
    </row>
    <row r="7" spans="1:8">
      <c r="A7" s="1" t="s">
        <v>45</v>
      </c>
      <c r="B7" s="1">
        <v>1</v>
      </c>
      <c r="C7" s="1" t="s">
        <v>88</v>
      </c>
      <c r="D7" s="8" t="s">
        <v>52</v>
      </c>
      <c r="E7" s="1" t="s">
        <v>48</v>
      </c>
      <c r="F7" s="16">
        <v>200</v>
      </c>
      <c r="G7" s="11">
        <f>B7*F7</f>
        <v>200</v>
      </c>
      <c r="H7" s="7"/>
    </row>
    <row r="8" spans="1:8">
      <c r="A8" s="19" t="s">
        <v>54</v>
      </c>
      <c r="B8" s="6"/>
      <c r="C8" s="6"/>
      <c r="D8" s="6"/>
      <c r="E8" s="6"/>
      <c r="F8" s="10"/>
      <c r="G8" s="12"/>
      <c r="H8" s="7"/>
    </row>
    <row r="9" spans="1:8">
      <c r="A9" s="1" t="s">
        <v>9</v>
      </c>
      <c r="B9" s="1">
        <v>4</v>
      </c>
      <c r="C9" s="1" t="s">
        <v>88</v>
      </c>
      <c r="D9" s="1" t="s">
        <v>11</v>
      </c>
      <c r="E9" s="1" t="s">
        <v>10</v>
      </c>
      <c r="F9" s="14">
        <v>11.59</v>
      </c>
      <c r="G9" s="11">
        <f>B9*F9</f>
        <v>46.36</v>
      </c>
      <c r="H9" s="7"/>
    </row>
    <row r="10" spans="1:8">
      <c r="A10" s="1" t="s">
        <v>34</v>
      </c>
      <c r="B10" s="1">
        <v>2</v>
      </c>
      <c r="C10" s="1" t="s">
        <v>88</v>
      </c>
      <c r="D10" s="1" t="s">
        <v>35</v>
      </c>
      <c r="E10" s="1" t="s">
        <v>3</v>
      </c>
      <c r="F10" s="14">
        <v>0.65</v>
      </c>
      <c r="G10" s="11">
        <f>B10*F10</f>
        <v>1.3</v>
      </c>
      <c r="H10" s="7"/>
    </row>
    <row r="11" spans="1:8">
      <c r="A11" s="1" t="s">
        <v>36</v>
      </c>
      <c r="B11" s="1">
        <v>2</v>
      </c>
      <c r="C11" s="1" t="s">
        <v>88</v>
      </c>
      <c r="D11" s="1" t="s">
        <v>37</v>
      </c>
      <c r="E11" s="1" t="s">
        <v>3</v>
      </c>
      <c r="F11" s="14">
        <v>7.0000000000000007E-2</v>
      </c>
      <c r="G11" s="11">
        <f>B11*F11</f>
        <v>0.14000000000000001</v>
      </c>
      <c r="H11" s="7"/>
    </row>
    <row r="12" spans="1:8">
      <c r="A12" s="1" t="s">
        <v>38</v>
      </c>
      <c r="B12" s="1">
        <v>2</v>
      </c>
      <c r="C12" s="1" t="s">
        <v>88</v>
      </c>
      <c r="D12" s="1" t="s">
        <v>39</v>
      </c>
      <c r="E12" s="1" t="s">
        <v>3</v>
      </c>
      <c r="F12" s="14">
        <v>0.3</v>
      </c>
      <c r="G12" s="11">
        <f>B12*F12</f>
        <v>0.6</v>
      </c>
      <c r="H12" s="7"/>
    </row>
    <row r="13" spans="1:8">
      <c r="A13" s="1" t="s">
        <v>41</v>
      </c>
      <c r="B13" s="1">
        <v>2</v>
      </c>
      <c r="C13" s="1" t="s">
        <v>88</v>
      </c>
      <c r="D13" s="1" t="s">
        <v>40</v>
      </c>
      <c r="E13" s="1" t="s">
        <v>3</v>
      </c>
      <c r="F13" s="14">
        <v>7.0000000000000007E-2</v>
      </c>
      <c r="G13" s="11">
        <f>B13*F13</f>
        <v>0.14000000000000001</v>
      </c>
      <c r="H13" s="7"/>
    </row>
    <row r="14" spans="1:8">
      <c r="A14" s="19" t="s">
        <v>53</v>
      </c>
      <c r="B14" s="6"/>
      <c r="C14" s="6"/>
      <c r="D14" s="6"/>
      <c r="E14" s="6"/>
      <c r="F14" s="15"/>
      <c r="G14" s="12"/>
      <c r="H14" s="7"/>
    </row>
    <row r="15" spans="1:8">
      <c r="A15" s="8" t="s">
        <v>55</v>
      </c>
      <c r="B15" s="1">
        <v>1</v>
      </c>
      <c r="C15" s="1" t="s">
        <v>88</v>
      </c>
      <c r="D15" s="1" t="s">
        <v>7</v>
      </c>
      <c r="E15" s="1" t="s">
        <v>8</v>
      </c>
      <c r="F15" s="14">
        <v>19.41</v>
      </c>
      <c r="G15" s="11">
        <f>B15*F15</f>
        <v>19.41</v>
      </c>
      <c r="H15" s="7"/>
    </row>
    <row r="16" spans="1:8">
      <c r="A16" s="8" t="s">
        <v>57</v>
      </c>
      <c r="B16" s="1">
        <v>4</v>
      </c>
      <c r="C16" s="1" t="s">
        <v>88</v>
      </c>
      <c r="D16" s="8" t="s">
        <v>56</v>
      </c>
      <c r="E16" s="8" t="s">
        <v>84</v>
      </c>
      <c r="F16" s="14">
        <v>0.04</v>
      </c>
      <c r="G16" s="11">
        <f>B16*F16</f>
        <v>0.16</v>
      </c>
      <c r="H16" s="7"/>
    </row>
    <row r="17" spans="1:8">
      <c r="A17" s="1" t="s">
        <v>27</v>
      </c>
      <c r="B17" s="1">
        <v>2</v>
      </c>
      <c r="C17" s="1" t="s">
        <v>88</v>
      </c>
      <c r="D17" s="1" t="s">
        <v>28</v>
      </c>
      <c r="E17" s="1" t="s">
        <v>29</v>
      </c>
      <c r="F17" s="9">
        <v>3.62</v>
      </c>
      <c r="G17" s="11">
        <f>B17*F17</f>
        <v>7.24</v>
      </c>
      <c r="H17" s="7"/>
    </row>
    <row r="18" spans="1:8">
      <c r="A18" s="1" t="s">
        <v>30</v>
      </c>
      <c r="B18" s="1">
        <v>2</v>
      </c>
      <c r="C18" s="1" t="s">
        <v>88</v>
      </c>
      <c r="D18" s="1" t="s">
        <v>31</v>
      </c>
      <c r="E18" s="1" t="s">
        <v>29</v>
      </c>
      <c r="F18" s="9">
        <v>0.5</v>
      </c>
      <c r="G18" s="11">
        <f>B18*F18</f>
        <v>1</v>
      </c>
      <c r="H18" s="7"/>
    </row>
    <row r="19" spans="1:8">
      <c r="A19" s="8" t="s">
        <v>21</v>
      </c>
      <c r="B19" s="1">
        <v>2</v>
      </c>
      <c r="C19" s="1" t="s">
        <v>88</v>
      </c>
      <c r="D19" s="8" t="s">
        <v>22</v>
      </c>
      <c r="E19" s="1" t="s">
        <v>23</v>
      </c>
      <c r="F19" s="14">
        <v>4.3</v>
      </c>
      <c r="G19" s="11">
        <f>B19*F19</f>
        <v>8.6</v>
      </c>
      <c r="H19" s="7"/>
    </row>
    <row r="20" spans="1:8">
      <c r="A20" s="19" t="s">
        <v>58</v>
      </c>
      <c r="B20" s="6"/>
      <c r="C20" s="6"/>
      <c r="D20" s="6"/>
      <c r="E20" s="6"/>
      <c r="F20" s="15"/>
      <c r="G20" s="12"/>
      <c r="H20" s="7"/>
    </row>
    <row r="21" spans="1:8">
      <c r="A21" s="25" t="s">
        <v>110</v>
      </c>
      <c r="B21" s="7">
        <v>1</v>
      </c>
      <c r="C21" s="7" t="s">
        <v>88</v>
      </c>
      <c r="D21" s="25" t="s">
        <v>51</v>
      </c>
      <c r="E21" s="1" t="s">
        <v>3</v>
      </c>
      <c r="F21" s="16">
        <v>20.7</v>
      </c>
      <c r="G21" s="11">
        <f t="shared" ref="G21:G29" si="0">B21*F21</f>
        <v>20.7</v>
      </c>
      <c r="H21" s="7"/>
    </row>
    <row r="22" spans="1:8">
      <c r="A22" s="8" t="s">
        <v>111</v>
      </c>
      <c r="B22" s="1">
        <v>1</v>
      </c>
      <c r="C22" s="7" t="s">
        <v>88</v>
      </c>
      <c r="D22" s="8" t="s">
        <v>81</v>
      </c>
      <c r="E22" s="1" t="s">
        <v>3</v>
      </c>
      <c r="F22" s="14">
        <v>2.42</v>
      </c>
      <c r="G22" s="11">
        <f t="shared" si="0"/>
        <v>2.42</v>
      </c>
      <c r="H22" s="7"/>
    </row>
    <row r="23" spans="1:8">
      <c r="A23" s="8" t="s">
        <v>82</v>
      </c>
      <c r="B23" s="1">
        <v>1</v>
      </c>
      <c r="C23" s="7" t="s">
        <v>88</v>
      </c>
      <c r="D23" s="8" t="s">
        <v>83</v>
      </c>
      <c r="E23" s="1" t="s">
        <v>3</v>
      </c>
      <c r="F23" s="14">
        <v>3.17</v>
      </c>
      <c r="G23" s="11">
        <f t="shared" si="0"/>
        <v>3.17</v>
      </c>
      <c r="H23" s="7"/>
    </row>
    <row r="24" spans="1:8">
      <c r="A24" s="1" t="s">
        <v>16</v>
      </c>
      <c r="B24" s="1">
        <v>4.5</v>
      </c>
      <c r="C24" s="1" t="s">
        <v>89</v>
      </c>
      <c r="D24" s="8" t="s">
        <v>17</v>
      </c>
      <c r="E24" t="s">
        <v>18</v>
      </c>
      <c r="F24" s="14">
        <v>1.85</v>
      </c>
      <c r="G24" s="11">
        <f t="shared" si="0"/>
        <v>8.3250000000000011</v>
      </c>
      <c r="H24" s="7"/>
    </row>
    <row r="25" spans="1:8">
      <c r="A25" s="1" t="s">
        <v>19</v>
      </c>
      <c r="B25" s="1">
        <v>4</v>
      </c>
      <c r="C25" s="1" t="s">
        <v>89</v>
      </c>
      <c r="D25" s="8" t="s">
        <v>20</v>
      </c>
      <c r="E25" t="s">
        <v>18</v>
      </c>
      <c r="F25" s="14">
        <v>1.9</v>
      </c>
      <c r="G25" s="11">
        <f t="shared" si="0"/>
        <v>7.6</v>
      </c>
      <c r="H25" s="7"/>
    </row>
    <row r="26" spans="1:8">
      <c r="A26" s="8" t="s">
        <v>13</v>
      </c>
      <c r="B26" s="1">
        <v>1</v>
      </c>
      <c r="C26" s="7" t="s">
        <v>88</v>
      </c>
      <c r="D26" s="1" t="s">
        <v>14</v>
      </c>
      <c r="E26" s="20" t="s">
        <v>15</v>
      </c>
      <c r="F26" s="14">
        <v>45</v>
      </c>
      <c r="G26" s="11">
        <f t="shared" si="0"/>
        <v>45</v>
      </c>
      <c r="H26" s="7"/>
    </row>
    <row r="27" spans="1:8">
      <c r="A27" s="1">
        <v>317</v>
      </c>
      <c r="B27" s="1">
        <v>20</v>
      </c>
      <c r="C27" s="1" t="s">
        <v>90</v>
      </c>
      <c r="D27" s="8" t="s">
        <v>85</v>
      </c>
      <c r="E27" s="1" t="s">
        <v>32</v>
      </c>
      <c r="F27" s="29">
        <v>0.01</v>
      </c>
      <c r="G27" s="11">
        <f t="shared" si="0"/>
        <v>0.2</v>
      </c>
      <c r="H27" s="7"/>
    </row>
    <row r="28" spans="1:8">
      <c r="A28" s="1">
        <v>315</v>
      </c>
      <c r="B28" s="1">
        <v>30</v>
      </c>
      <c r="C28" s="1" t="s">
        <v>90</v>
      </c>
      <c r="D28" s="8" t="s">
        <v>86</v>
      </c>
      <c r="E28" s="1" t="s">
        <v>32</v>
      </c>
      <c r="F28" s="16">
        <v>0.03</v>
      </c>
      <c r="G28" s="11">
        <f t="shared" si="0"/>
        <v>0.89999999999999991</v>
      </c>
      <c r="H28" s="7"/>
    </row>
    <row r="29" spans="1:8">
      <c r="A29" s="8" t="s">
        <v>24</v>
      </c>
      <c r="B29" s="1">
        <v>2</v>
      </c>
      <c r="C29" s="1" t="s">
        <v>88</v>
      </c>
      <c r="D29" s="8" t="s">
        <v>25</v>
      </c>
      <c r="E29" s="1" t="s">
        <v>23</v>
      </c>
      <c r="F29" s="14">
        <v>4.3</v>
      </c>
      <c r="G29" s="11">
        <f t="shared" si="0"/>
        <v>8.6</v>
      </c>
      <c r="H29" s="7"/>
    </row>
    <row r="30" spans="1:8">
      <c r="A30" s="19" t="s">
        <v>50</v>
      </c>
      <c r="B30" s="6"/>
      <c r="C30" s="6"/>
      <c r="D30" s="6"/>
      <c r="E30" s="6"/>
      <c r="F30" s="15"/>
      <c r="G30" s="12"/>
      <c r="H30" s="7"/>
    </row>
    <row r="31" spans="1:8">
      <c r="A31" s="1" t="s">
        <v>73</v>
      </c>
      <c r="B31" s="1">
        <v>1E-3</v>
      </c>
      <c r="C31" s="1" t="s">
        <v>91</v>
      </c>
      <c r="D31" s="1" t="s">
        <v>74</v>
      </c>
      <c r="E31" s="1" t="s">
        <v>33</v>
      </c>
      <c r="F31" s="26">
        <v>24.95</v>
      </c>
      <c r="G31" s="11">
        <f t="shared" ref="G31:G53" si="1">B31*F31</f>
        <v>2.495E-2</v>
      </c>
      <c r="H31" s="28"/>
    </row>
    <row r="32" spans="1:8">
      <c r="A32" s="1" t="s">
        <v>76</v>
      </c>
      <c r="B32" s="1">
        <v>3</v>
      </c>
      <c r="C32" s="1" t="s">
        <v>89</v>
      </c>
      <c r="D32" s="1" t="s">
        <v>95</v>
      </c>
      <c r="E32" s="1" t="s">
        <v>33</v>
      </c>
      <c r="F32" s="26">
        <v>0.33</v>
      </c>
      <c r="G32" s="11">
        <f t="shared" si="1"/>
        <v>0.99</v>
      </c>
      <c r="H32" s="7"/>
    </row>
    <row r="33" spans="1:8">
      <c r="A33" s="7" t="s">
        <v>77</v>
      </c>
      <c r="B33" s="7">
        <v>9</v>
      </c>
      <c r="C33" s="1" t="s">
        <v>89</v>
      </c>
      <c r="D33" s="7" t="s">
        <v>94</v>
      </c>
      <c r="E33" s="7" t="s">
        <v>33</v>
      </c>
      <c r="F33" s="27">
        <v>0.27</v>
      </c>
      <c r="G33" s="11">
        <f t="shared" si="1"/>
        <v>2.4300000000000002</v>
      </c>
      <c r="H33" s="7"/>
    </row>
    <row r="34" spans="1:8">
      <c r="A34" s="7" t="s">
        <v>61</v>
      </c>
      <c r="B34" s="7">
        <v>1.5</v>
      </c>
      <c r="C34" s="1" t="s">
        <v>89</v>
      </c>
      <c r="D34" s="7" t="s">
        <v>116</v>
      </c>
      <c r="E34" s="7" t="s">
        <v>84</v>
      </c>
      <c r="F34" s="27">
        <v>0.05</v>
      </c>
      <c r="G34" s="11">
        <f t="shared" si="1"/>
        <v>7.5000000000000011E-2</v>
      </c>
      <c r="H34" s="7"/>
    </row>
    <row r="35" spans="1:8">
      <c r="A35" s="7" t="s">
        <v>79</v>
      </c>
      <c r="B35" s="7">
        <v>0.02</v>
      </c>
      <c r="C35" s="7" t="s">
        <v>91</v>
      </c>
      <c r="D35" s="7" t="s">
        <v>107</v>
      </c>
      <c r="E35" s="7" t="s">
        <v>33</v>
      </c>
      <c r="F35" s="27">
        <v>4.3</v>
      </c>
      <c r="G35" s="11">
        <f t="shared" si="1"/>
        <v>8.5999999999999993E-2</v>
      </c>
      <c r="H35" s="7"/>
    </row>
    <row r="36" spans="1:8">
      <c r="A36" s="7">
        <v>3410</v>
      </c>
      <c r="B36" s="7">
        <v>0.1</v>
      </c>
      <c r="C36" s="7" t="s">
        <v>89</v>
      </c>
      <c r="D36" s="7" t="s">
        <v>93</v>
      </c>
      <c r="E36" s="7" t="s">
        <v>33</v>
      </c>
      <c r="F36" s="27">
        <v>3.98</v>
      </c>
      <c r="G36" s="11">
        <f t="shared" si="1"/>
        <v>0.39800000000000002</v>
      </c>
      <c r="H36" s="7"/>
    </row>
    <row r="37" spans="1:8">
      <c r="A37" s="1" t="s">
        <v>60</v>
      </c>
      <c r="B37" s="7">
        <v>1.5</v>
      </c>
      <c r="C37" s="1" t="s">
        <v>91</v>
      </c>
      <c r="D37" s="1" t="s">
        <v>62</v>
      </c>
      <c r="E37" s="1" t="s">
        <v>63</v>
      </c>
      <c r="F37" s="14">
        <v>0.66</v>
      </c>
      <c r="G37" s="11">
        <f t="shared" si="1"/>
        <v>0.99</v>
      </c>
      <c r="H37" s="7"/>
    </row>
    <row r="38" spans="1:8">
      <c r="A38" s="1" t="s">
        <v>69</v>
      </c>
      <c r="B38" s="1">
        <v>1</v>
      </c>
      <c r="C38" s="7" t="s">
        <v>88</v>
      </c>
      <c r="D38" s="1" t="s">
        <v>70</v>
      </c>
      <c r="E38" s="1" t="s">
        <v>103</v>
      </c>
      <c r="F38" s="14">
        <v>0.13</v>
      </c>
      <c r="G38" s="11">
        <f t="shared" si="1"/>
        <v>0.13</v>
      </c>
      <c r="H38" s="7"/>
    </row>
    <row r="39" spans="1:8">
      <c r="A39" s="1" t="s">
        <v>101</v>
      </c>
      <c r="B39" s="1">
        <v>1.5</v>
      </c>
      <c r="C39" s="1" t="s">
        <v>89</v>
      </c>
      <c r="D39" s="1" t="s">
        <v>98</v>
      </c>
      <c r="E39" s="1" t="s">
        <v>3</v>
      </c>
      <c r="F39" s="14">
        <v>0.21</v>
      </c>
      <c r="G39" s="11">
        <f t="shared" si="1"/>
        <v>0.315</v>
      </c>
      <c r="H39" s="7"/>
    </row>
    <row r="40" spans="1:8">
      <c r="A40" s="1" t="s">
        <v>100</v>
      </c>
      <c r="B40" s="1">
        <v>1.5</v>
      </c>
      <c r="C40" s="1" t="s">
        <v>89</v>
      </c>
      <c r="D40" s="1" t="s">
        <v>99</v>
      </c>
      <c r="E40" s="1" t="s">
        <v>3</v>
      </c>
      <c r="F40" s="14">
        <v>0.21</v>
      </c>
      <c r="G40" s="11">
        <f t="shared" si="1"/>
        <v>0.315</v>
      </c>
      <c r="H40" s="7"/>
    </row>
    <row r="41" spans="1:8">
      <c r="A41" s="1" t="s">
        <v>104</v>
      </c>
      <c r="B41" s="1">
        <v>1</v>
      </c>
      <c r="C41" s="1" t="s">
        <v>89</v>
      </c>
      <c r="D41" s="1" t="s">
        <v>72</v>
      </c>
      <c r="E41" s="1" t="s">
        <v>3</v>
      </c>
      <c r="F41" s="26">
        <v>0.17</v>
      </c>
      <c r="G41" s="11">
        <f t="shared" si="1"/>
        <v>0.17</v>
      </c>
      <c r="H41" s="7"/>
    </row>
    <row r="42" spans="1:8">
      <c r="A42" s="1" t="s">
        <v>66</v>
      </c>
      <c r="B42" s="1">
        <v>1</v>
      </c>
      <c r="C42" s="1" t="s">
        <v>90</v>
      </c>
      <c r="D42" s="1" t="s">
        <v>67</v>
      </c>
      <c r="E42" s="1" t="s">
        <v>68</v>
      </c>
      <c r="F42" s="14">
        <v>0.01</v>
      </c>
      <c r="G42" s="11">
        <f t="shared" si="1"/>
        <v>0.01</v>
      </c>
      <c r="H42" s="7"/>
    </row>
    <row r="43" spans="1:8">
      <c r="A43" s="1">
        <v>396279</v>
      </c>
      <c r="B43" s="1">
        <v>0.5</v>
      </c>
      <c r="C43" s="1" t="s">
        <v>89</v>
      </c>
      <c r="D43" s="1" t="s">
        <v>102</v>
      </c>
      <c r="E43" s="1" t="s">
        <v>71</v>
      </c>
      <c r="F43" s="14">
        <v>0.32</v>
      </c>
      <c r="G43" s="11">
        <f t="shared" si="1"/>
        <v>0.16</v>
      </c>
      <c r="H43" s="7"/>
    </row>
    <row r="44" spans="1:8">
      <c r="A44" s="1">
        <v>285587</v>
      </c>
      <c r="B44" s="1">
        <v>6</v>
      </c>
      <c r="C44" s="1" t="s">
        <v>89</v>
      </c>
      <c r="D44" s="1" t="s">
        <v>97</v>
      </c>
      <c r="E44" s="1" t="s">
        <v>71</v>
      </c>
      <c r="F44" s="26">
        <v>0.03</v>
      </c>
      <c r="G44" s="11">
        <f t="shared" si="1"/>
        <v>0.18</v>
      </c>
      <c r="H44" s="7"/>
    </row>
    <row r="45" spans="1:8">
      <c r="A45" s="1" t="s">
        <v>75</v>
      </c>
      <c r="B45" s="1">
        <v>1</v>
      </c>
      <c r="C45" s="1" t="s">
        <v>89</v>
      </c>
      <c r="D45" s="1" t="s">
        <v>96</v>
      </c>
      <c r="E45" s="1" t="s">
        <v>71</v>
      </c>
      <c r="F45" s="26">
        <v>0.64</v>
      </c>
      <c r="G45" s="11">
        <f t="shared" si="1"/>
        <v>0.64</v>
      </c>
      <c r="H45" s="7"/>
    </row>
    <row r="46" spans="1:8">
      <c r="A46" s="7">
        <v>139125</v>
      </c>
      <c r="B46" s="7">
        <v>1</v>
      </c>
      <c r="C46" s="7" t="s">
        <v>88</v>
      </c>
      <c r="D46" s="7" t="s">
        <v>80</v>
      </c>
      <c r="E46" s="7" t="s">
        <v>71</v>
      </c>
      <c r="F46" s="27">
        <v>0.04</v>
      </c>
      <c r="G46" s="11">
        <f t="shared" si="1"/>
        <v>0.04</v>
      </c>
    </row>
    <row r="47" spans="1:8">
      <c r="A47" s="1" t="s">
        <v>61</v>
      </c>
      <c r="B47" s="1">
        <v>2</v>
      </c>
      <c r="C47" s="7" t="s">
        <v>88</v>
      </c>
      <c r="D47" s="1" t="s">
        <v>113</v>
      </c>
      <c r="E47" s="1" t="s">
        <v>84</v>
      </c>
      <c r="F47" s="14">
        <v>0.04</v>
      </c>
      <c r="G47" s="11">
        <f t="shared" si="1"/>
        <v>0.08</v>
      </c>
    </row>
    <row r="48" spans="1:8">
      <c r="A48" s="1" t="s">
        <v>61</v>
      </c>
      <c r="B48" s="1">
        <v>2</v>
      </c>
      <c r="C48" s="7" t="s">
        <v>88</v>
      </c>
      <c r="D48" s="1" t="s">
        <v>114</v>
      </c>
      <c r="E48" s="1" t="s">
        <v>84</v>
      </c>
      <c r="F48" s="14">
        <v>0.03</v>
      </c>
      <c r="G48" s="11">
        <f t="shared" si="1"/>
        <v>0.06</v>
      </c>
    </row>
    <row r="49" spans="1:7">
      <c r="A49" s="1" t="s">
        <v>61</v>
      </c>
      <c r="B49" s="1">
        <v>2</v>
      </c>
      <c r="C49" s="7" t="s">
        <v>88</v>
      </c>
      <c r="D49" s="1" t="s">
        <v>112</v>
      </c>
      <c r="E49" s="1" t="s">
        <v>84</v>
      </c>
      <c r="F49" s="14">
        <v>0.04</v>
      </c>
      <c r="G49" s="11">
        <f t="shared" ref="G49" si="2">B49*F49</f>
        <v>0.08</v>
      </c>
    </row>
    <row r="50" spans="1:7">
      <c r="A50" s="1" t="s">
        <v>61</v>
      </c>
      <c r="B50" s="1">
        <v>4</v>
      </c>
      <c r="C50" s="7" t="s">
        <v>88</v>
      </c>
      <c r="D50" s="1" t="s">
        <v>115</v>
      </c>
      <c r="E50" s="1" t="s">
        <v>84</v>
      </c>
      <c r="F50" s="14">
        <v>0.03</v>
      </c>
      <c r="G50" s="11">
        <f t="shared" si="1"/>
        <v>0.12</v>
      </c>
    </row>
    <row r="51" spans="1:7">
      <c r="A51" s="1" t="s">
        <v>61</v>
      </c>
      <c r="B51" s="1">
        <v>0.1</v>
      </c>
      <c r="C51" s="7" t="s">
        <v>91</v>
      </c>
      <c r="D51" s="1" t="s">
        <v>108</v>
      </c>
      <c r="E51" s="1" t="s">
        <v>84</v>
      </c>
      <c r="F51" s="14">
        <v>1.96</v>
      </c>
      <c r="G51" s="11">
        <f t="shared" si="1"/>
        <v>0.19600000000000001</v>
      </c>
    </row>
    <row r="52" spans="1:7">
      <c r="A52" s="1" t="s">
        <v>64</v>
      </c>
      <c r="B52" s="1">
        <v>0.3</v>
      </c>
      <c r="C52" s="1" t="s">
        <v>91</v>
      </c>
      <c r="D52" s="1" t="s">
        <v>92</v>
      </c>
      <c r="E52" s="1" t="s">
        <v>65</v>
      </c>
      <c r="F52" s="14">
        <v>10.64</v>
      </c>
      <c r="G52" s="11">
        <f t="shared" si="1"/>
        <v>3.1920000000000002</v>
      </c>
    </row>
    <row r="53" spans="1:7">
      <c r="A53" s="7" t="s">
        <v>106</v>
      </c>
      <c r="B53" s="7">
        <v>7.0000000000000007E-2</v>
      </c>
      <c r="C53" s="7" t="s">
        <v>91</v>
      </c>
      <c r="D53" s="7" t="s">
        <v>105</v>
      </c>
      <c r="E53" s="7" t="s">
        <v>78</v>
      </c>
      <c r="F53" s="27">
        <v>6</v>
      </c>
      <c r="G53" s="11">
        <f t="shared" si="1"/>
        <v>0.42000000000000004</v>
      </c>
    </row>
    <row r="54" spans="1:7">
      <c r="A54" s="7"/>
      <c r="B54" s="7"/>
      <c r="C54" s="7"/>
      <c r="D54" s="7"/>
      <c r="E54" s="7"/>
      <c r="F54" s="16"/>
      <c r="G54" s="13"/>
    </row>
    <row r="55" spans="1:7">
      <c r="A55" s="7"/>
      <c r="B55" s="7"/>
      <c r="C55" s="7"/>
      <c r="D55" s="7"/>
      <c r="E55" s="7" t="s">
        <v>47</v>
      </c>
      <c r="F55" s="16"/>
      <c r="G55" s="13">
        <f>SUM(G5:G53)</f>
        <v>784.91695000000004</v>
      </c>
    </row>
    <row r="56" spans="1:7">
      <c r="A56" s="7"/>
      <c r="B56" s="7"/>
      <c r="C56" s="7"/>
      <c r="D56" s="7"/>
      <c r="E56" s="7" t="s">
        <v>109</v>
      </c>
      <c r="F56" s="16"/>
      <c r="G56" s="13">
        <v>50</v>
      </c>
    </row>
    <row r="57" spans="1:7">
      <c r="A57" s="7"/>
      <c r="B57" s="7"/>
      <c r="C57" s="7"/>
      <c r="D57" s="7"/>
      <c r="E57" s="7" t="s">
        <v>26</v>
      </c>
      <c r="F57" s="16"/>
      <c r="G57" s="13">
        <f>G56+G55</f>
        <v>834.91695000000004</v>
      </c>
    </row>
    <row r="58" spans="1:7">
      <c r="A58" s="7"/>
      <c r="B58" s="7"/>
      <c r="C58" s="7"/>
      <c r="D58" s="7"/>
      <c r="E58" s="7"/>
      <c r="F58" s="16"/>
      <c r="G58" s="13"/>
    </row>
    <row r="59" spans="1:7">
      <c r="A59" s="7"/>
      <c r="B59" s="7"/>
      <c r="C59" s="7"/>
      <c r="D59" s="7"/>
      <c r="E59" s="7"/>
      <c r="F59" s="16"/>
      <c r="G59" s="13"/>
    </row>
    <row r="60" spans="1:7">
      <c r="A60" s="7"/>
      <c r="B60" s="5"/>
      <c r="C60" s="5"/>
      <c r="D60" s="7"/>
      <c r="E60" s="5"/>
      <c r="F60" s="16"/>
      <c r="G60" s="13"/>
    </row>
  </sheetData>
  <sortState ref="A21:G29">
    <sortCondition ref="E21:E29"/>
  </sortState>
  <phoneticPr fontId="0" type="noConversion"/>
  <pageMargins left="0.25" right="0.25" top="0.5" bottom="0.5" header="0.25" footer="0.25"/>
  <pageSetup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pat.clark</cp:lastModifiedBy>
  <cp:lastPrinted>2009-09-05T22:35:43Z</cp:lastPrinted>
  <dcterms:created xsi:type="dcterms:W3CDTF">2007-10-05T03:56:37Z</dcterms:created>
  <dcterms:modified xsi:type="dcterms:W3CDTF">2011-09-21T21:02:21Z</dcterms:modified>
</cp:coreProperties>
</file>