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80" yWindow="0" windowWidth="30640" windowHeight="22840" tabRatio="694" activeTab="0"/>
  </bookViews>
  <sheets>
    <sheet name="Coversheet" sheetId="1" r:id="rId1"/>
    <sheet name="Winter Wheat" sheetId="2" r:id="rId2"/>
    <sheet name="Spring and Durum Wheat" sheetId="3" r:id="rId3"/>
    <sheet name="Oat" sheetId="4" r:id="rId4"/>
    <sheet name="Barley" sheetId="5" r:id="rId5"/>
    <sheet name="Rye" sheetId="6" r:id="rId6"/>
  </sheets>
  <definedNames>
    <definedName name="_xlnm.Print_Area" localSheetId="4">'Barley'!$A$1:$L$37</definedName>
    <definedName name="_xlnm.Print_Area" localSheetId="0">'Coversheet'!$A$1:$I$46</definedName>
    <definedName name="_xlnm.Print_Area" localSheetId="3">'Oat'!$A$1:$I$46</definedName>
    <definedName name="_xlnm.Print_Area" localSheetId="5">'Rye'!$A$1:$I$24</definedName>
    <definedName name="_xlnm.Print_Area" localSheetId="2">'Spring and Durum Wheat'!$A$1:$L$39</definedName>
    <definedName name="_xlnm.Print_Area" localSheetId="1">'Winter Wheat'!$A$1:$L$53</definedName>
  </definedNames>
  <calcPr fullCalcOnLoad="1"/>
</workbook>
</file>

<file path=xl/sharedStrings.xml><?xml version="1.0" encoding="utf-8"?>
<sst xmlns="http://schemas.openxmlformats.org/spreadsheetml/2006/main" count="698" uniqueCount="124">
  <si>
    <r>
      <rPr>
        <vertAlign val="superscript"/>
        <sz val="9"/>
        <rFont val="Verdana"/>
        <family val="0"/>
      </rPr>
      <t>b</t>
    </r>
    <r>
      <rPr>
        <sz val="9"/>
        <rFont val="Verdana"/>
        <family val="0"/>
      </rPr>
      <t xml:space="preserve"> N/A = Data not available.</t>
    </r>
  </si>
  <si>
    <r>
      <rPr>
        <vertAlign val="superscript"/>
        <sz val="9"/>
        <rFont val="Verdana"/>
        <family val="0"/>
      </rPr>
      <t>d</t>
    </r>
    <r>
      <rPr>
        <sz val="9"/>
        <rFont val="Verdana"/>
        <family val="0"/>
      </rPr>
      <t xml:space="preserve"> Total does not include states for which loss or production data is not available.</t>
    </r>
  </si>
  <si>
    <r>
      <t>U.S. Total</t>
    </r>
    <r>
      <rPr>
        <vertAlign val="superscript"/>
        <sz val="9"/>
        <rFont val="Verdana"/>
        <family val="0"/>
      </rPr>
      <t>d</t>
    </r>
  </si>
  <si>
    <r>
      <rPr>
        <vertAlign val="superscript"/>
        <sz val="9"/>
        <rFont val="Verdana"/>
        <family val="0"/>
      </rPr>
      <t xml:space="preserve">d </t>
    </r>
    <r>
      <rPr>
        <sz val="9"/>
        <rFont val="Verdana"/>
        <family val="0"/>
      </rPr>
      <t>Total does not include states for which loss or production data is not available.</t>
    </r>
  </si>
  <si>
    <r>
      <rPr>
        <vertAlign val="superscript"/>
        <sz val="9"/>
        <rFont val="Verdana"/>
        <family val="0"/>
      </rPr>
      <t>a</t>
    </r>
    <r>
      <rPr>
        <sz val="9"/>
        <rFont val="Verdana"/>
        <family val="0"/>
      </rPr>
      <t xml:space="preserve"> N/A = Data not available.</t>
    </r>
  </si>
  <si>
    <t>North Dakota</t>
  </si>
  <si>
    <t>Ohio</t>
  </si>
  <si>
    <t>Oklahoma</t>
  </si>
  <si>
    <t>Oregon</t>
  </si>
  <si>
    <t>Pennsylvania</t>
  </si>
  <si>
    <t>South Carolina</t>
  </si>
  <si>
    <t>South Dakota</t>
  </si>
  <si>
    <t>Tennessee</t>
  </si>
  <si>
    <t>Texas</t>
  </si>
  <si>
    <t>Washington</t>
  </si>
  <si>
    <t>West Virginia</t>
  </si>
  <si>
    <t>Wisconsin</t>
  </si>
  <si>
    <t>Wyoming</t>
  </si>
  <si>
    <t>U.S. % Loss</t>
  </si>
  <si>
    <t>Arizona</t>
  </si>
  <si>
    <t>Delaware</t>
  </si>
  <si>
    <t>Maryland</t>
  </si>
  <si>
    <t>Utah</t>
  </si>
  <si>
    <t>OAT</t>
  </si>
  <si>
    <t>BARLEY</t>
  </si>
  <si>
    <t>RYE</t>
  </si>
  <si>
    <t>DURUM WHEAT</t>
  </si>
  <si>
    <t>T</t>
  </si>
  <si>
    <t xml:space="preserve"> --</t>
  </si>
  <si>
    <t>Additional resources:</t>
  </si>
  <si>
    <t>Cereal Disease Laboratory website</t>
  </si>
  <si>
    <t>Losses (in bushels) were calculated for each rust as follows:</t>
  </si>
  <si>
    <t>Cereal Rust Situation Reports in the U.S.</t>
  </si>
  <si>
    <t>harvested</t>
  </si>
  <si>
    <t>harvested</t>
  </si>
  <si>
    <t>harvested</t>
  </si>
  <si>
    <t>Stripe Rust</t>
  </si>
  <si>
    <t>Production</t>
  </si>
  <si>
    <t xml:space="preserve">acres </t>
  </si>
  <si>
    <t>bushels</t>
  </si>
  <si>
    <t>in 1,000</t>
  </si>
  <si>
    <t>per acre</t>
  </si>
  <si>
    <t>of bushels</t>
  </si>
  <si>
    <t>Percent</t>
  </si>
  <si>
    <t>Alabama</t>
  </si>
  <si>
    <t>Arkansas</t>
  </si>
  <si>
    <t>California</t>
  </si>
  <si>
    <t>Compiled by Mark E. Hughes, Biologist</t>
  </si>
  <si>
    <t>mark.hughes@ars.usda.gov</t>
  </si>
  <si>
    <t>Colorado</t>
  </si>
  <si>
    <t>Florida</t>
  </si>
  <si>
    <t>Georgia</t>
  </si>
  <si>
    <t>Idaho</t>
  </si>
  <si>
    <t>Illinois</t>
  </si>
  <si>
    <t>SPRING WHEAT</t>
  </si>
  <si>
    <t>USDA-ARS Cereal Disease Laboratory</t>
  </si>
  <si>
    <t>Losses due to:</t>
  </si>
  <si>
    <t>Crown Rust</t>
  </si>
  <si>
    <t>Losses due to:</t>
  </si>
  <si>
    <t>Stem Rust</t>
  </si>
  <si>
    <t>1551 Lindig Street, St. Paul, MN  55108</t>
  </si>
  <si>
    <t>(100%) - (Percent loss due to rusts)</t>
  </si>
  <si>
    <t xml:space="preserve">Loss (specific rust)    =   </t>
  </si>
  <si>
    <t xml:space="preserve"> (Production) X (Percent loss)</t>
  </si>
  <si>
    <t>Virginia</t>
  </si>
  <si>
    <t xml:space="preserve"> </t>
  </si>
  <si>
    <t>WINTER WHEAT</t>
  </si>
  <si>
    <t>Losses due to:</t>
  </si>
  <si>
    <t>Stem Rust</t>
  </si>
  <si>
    <t>Leaf Rust</t>
  </si>
  <si>
    <t>Stripe Rust</t>
  </si>
  <si>
    <t>State</t>
  </si>
  <si>
    <t>Yields in</t>
  </si>
  <si>
    <t>Leaf Rust</t>
  </si>
  <si>
    <t>Indiana</t>
  </si>
  <si>
    <t>Kansas</t>
  </si>
  <si>
    <t>Kentucky</t>
  </si>
  <si>
    <t>Louisiana</t>
  </si>
  <si>
    <t>Michigan</t>
  </si>
  <si>
    <t>Minnesota</t>
  </si>
  <si>
    <t>Missouri</t>
  </si>
  <si>
    <t>Iowa</t>
  </si>
  <si>
    <t>Mississippi</t>
  </si>
  <si>
    <t>Montana</t>
  </si>
  <si>
    <t>New Mexico</t>
  </si>
  <si>
    <t>Nebraska</t>
  </si>
  <si>
    <t>New York</t>
  </si>
  <si>
    <t>North Carolina</t>
  </si>
  <si>
    <r>
      <rPr>
        <vertAlign val="superscript"/>
        <sz val="9"/>
        <rFont val="Verdana"/>
        <family val="0"/>
      </rPr>
      <t>a</t>
    </r>
    <r>
      <rPr>
        <sz val="9"/>
        <rFont val="Verdana"/>
        <family val="0"/>
      </rPr>
      <t xml:space="preserve"> -- = No state estimate available.</t>
    </r>
  </si>
  <si>
    <r>
      <rPr>
        <vertAlign val="superscript"/>
        <sz val="9"/>
        <rFont val="Verdana"/>
        <family val="0"/>
      </rPr>
      <t>b</t>
    </r>
    <r>
      <rPr>
        <sz val="9"/>
        <rFont val="Verdana"/>
        <family val="0"/>
      </rPr>
      <t xml:space="preserve"> T = Trace (less than 1% loss statewide)</t>
    </r>
  </si>
  <si>
    <r>
      <rPr>
        <vertAlign val="superscript"/>
        <sz val="9"/>
        <rFont val="Verdana"/>
        <family val="0"/>
      </rPr>
      <t>c</t>
    </r>
    <r>
      <rPr>
        <sz val="9"/>
        <rFont val="Verdana"/>
        <family val="0"/>
      </rPr>
      <t xml:space="preserve"> N/A = Data not available.</t>
    </r>
  </si>
  <si>
    <t>See footnotes at end of table.</t>
  </si>
  <si>
    <r>
      <rPr>
        <vertAlign val="superscript"/>
        <sz val="9"/>
        <rFont val="Verdana"/>
        <family val="0"/>
      </rPr>
      <t>b</t>
    </r>
    <r>
      <rPr>
        <sz val="9"/>
        <rFont val="Verdana"/>
        <family val="0"/>
      </rPr>
      <t xml:space="preserve"> -- = No state estimate available.</t>
    </r>
  </si>
  <si>
    <r>
      <rPr>
        <vertAlign val="superscript"/>
        <sz val="9"/>
        <rFont val="Verdana"/>
        <family val="0"/>
      </rPr>
      <t xml:space="preserve">a </t>
    </r>
    <r>
      <rPr>
        <sz val="9"/>
        <rFont val="Verdana"/>
        <family val="0"/>
      </rPr>
      <t>T = Trace (less than 1% loss statewide).</t>
    </r>
  </si>
  <si>
    <t>Maine</t>
  </si>
  <si>
    <t>Nevada</t>
  </si>
  <si>
    <t>New Jersey</t>
  </si>
  <si>
    <t>NA</t>
  </si>
  <si>
    <t>N/A</t>
  </si>
  <si>
    <t>Highlights from the 2014 Cereal Rust Season:</t>
  </si>
  <si>
    <t>• Wheat stem rust was not severe nor widespread in 2014.</t>
  </si>
  <si>
    <t>• Wheat stripe rust was not as widespread in 2014 as in 2013 or as severe as in 2012.</t>
  </si>
  <si>
    <t xml:space="preserve"> For more details on the 2014 cereal rust season, please see the 2014 Cereal Rust Bulletins.</t>
  </si>
  <si>
    <t xml:space="preserve">In 2014, there were a few areas in the U.S. where cereal rust disease pressure was significant, but in most cases the timely application of fungicides (in combination with resistant cultivars in some areas) greatly mitigated losses.   While the application of fungicides reduces rust losses, growers incur a significant increase in production costs. </t>
  </si>
  <si>
    <t xml:space="preserve">Please note:  The 1918-2014 estimated small grain rust loss reports are maintained on the CDL website (www.ars.usda.gov/mwa/cdl).   Also available are the seasonal bi-weekly Cereal Rust Bulletins (1994 - present) and seasonal cereal rust situation reports (1997 - present) provided by cooperators and CDL staff.   
     </t>
  </si>
  <si>
    <t>• Wheat leaf was found at extremely low levels in the Central Plains in 2014 due to persisent dry conditions.</t>
  </si>
  <si>
    <t>• There were very few reports of barley leaf rust in 2014.</t>
  </si>
  <si>
    <t>ESTIMATED SMALL GRAIN LOSSES DUE TO RUST IN 2014</t>
  </si>
  <si>
    <r>
      <rPr>
        <u val="single"/>
        <vertAlign val="superscript"/>
        <sz val="9"/>
        <color indexed="12"/>
        <rFont val="Verdana"/>
        <family val="0"/>
      </rPr>
      <t>c</t>
    </r>
    <r>
      <rPr>
        <u val="single"/>
        <sz val="9"/>
        <color indexed="12"/>
        <rFont val="Verdana"/>
        <family val="0"/>
      </rPr>
      <t xml:space="preserve"> Preliminary 2014 Kansas Wheat Disease Loss Estimates</t>
    </r>
  </si>
  <si>
    <t>The harvested acreage and yield production data used in this report are from the Small Grains 2014 Summary, National Agricultural Statistics Service, USDA.  Loss data are a summary of estimates made by personnel of the state departments of agriculture; university extension and research projects; Agricultural Research Service, USDA; and the Cereal Disease Laboratory.  Please be aware the estimates provided by cooperators may be  developed using different methodologies.</t>
  </si>
  <si>
    <t>Losses are indicated as a trace when the disease was present in commercial fields but losses statewide were less than 1%.  Trace amounts were not included in the calculation of totals and averages.</t>
  </si>
  <si>
    <t>• Oat crown rust was particularly severe in areas of Minnesota and eastern South Dakota.</t>
  </si>
  <si>
    <r>
      <t>T</t>
    </r>
    <r>
      <rPr>
        <vertAlign val="superscript"/>
        <sz val="9"/>
        <rFont val="Verdana"/>
        <family val="0"/>
      </rPr>
      <t>a</t>
    </r>
  </si>
  <si>
    <r>
      <t xml:space="preserve"> --</t>
    </r>
    <r>
      <rPr>
        <vertAlign val="superscript"/>
        <sz val="9"/>
        <rFont val="Verdana"/>
        <family val="0"/>
      </rPr>
      <t>b</t>
    </r>
  </si>
  <si>
    <r>
      <t>NA</t>
    </r>
    <r>
      <rPr>
        <vertAlign val="superscript"/>
        <sz val="9"/>
        <rFont val="Verdana"/>
        <family val="0"/>
      </rPr>
      <t>a</t>
    </r>
  </si>
  <si>
    <r>
      <t>T</t>
    </r>
    <r>
      <rPr>
        <vertAlign val="superscript"/>
        <sz val="9"/>
        <rFont val="Verdana"/>
        <family val="0"/>
      </rPr>
      <t>b</t>
    </r>
  </si>
  <si>
    <r>
      <t>T</t>
    </r>
    <r>
      <rPr>
        <vertAlign val="superscript"/>
        <sz val="9"/>
        <rFont val="Verdana"/>
        <family val="0"/>
      </rPr>
      <t>c</t>
    </r>
  </si>
  <si>
    <r>
      <rPr>
        <vertAlign val="superscript"/>
        <sz val="9"/>
        <rFont val="Verdana"/>
        <family val="0"/>
      </rPr>
      <t>c</t>
    </r>
    <r>
      <rPr>
        <sz val="9"/>
        <rFont val="Verdana"/>
        <family val="0"/>
      </rPr>
      <t xml:space="preserve"> T = Trace (less than 1% loss statewide)</t>
    </r>
  </si>
  <si>
    <r>
      <t xml:space="preserve"> --</t>
    </r>
    <r>
      <rPr>
        <vertAlign val="superscript"/>
        <sz val="9"/>
        <rFont val="Verdana"/>
        <family val="0"/>
      </rPr>
      <t>a</t>
    </r>
  </si>
  <si>
    <r>
      <t>NA</t>
    </r>
    <r>
      <rPr>
        <vertAlign val="superscript"/>
        <sz val="9"/>
        <rFont val="Verdana"/>
        <family val="0"/>
      </rPr>
      <t>c</t>
    </r>
  </si>
  <si>
    <r>
      <t>NA</t>
    </r>
    <r>
      <rPr>
        <vertAlign val="superscript"/>
        <sz val="9"/>
        <rFont val="Verdana"/>
        <family val="0"/>
      </rPr>
      <t>b</t>
    </r>
  </si>
  <si>
    <r>
      <rPr>
        <vertAlign val="superscript"/>
        <sz val="9"/>
        <rFont val="Verdana"/>
        <family val="0"/>
      </rPr>
      <t>c</t>
    </r>
    <r>
      <rPr>
        <sz val="9"/>
        <rFont val="Verdana"/>
        <family val="0"/>
      </rPr>
      <t xml:space="preserve"> T = Trace (less than 1% loss statewide).</t>
    </r>
  </si>
  <si>
    <r>
      <t>Combined states</t>
    </r>
    <r>
      <rPr>
        <vertAlign val="superscript"/>
        <sz val="9"/>
        <color indexed="8"/>
        <rFont val="Verdana"/>
        <family val="0"/>
      </rPr>
      <t>c</t>
    </r>
  </si>
  <si>
    <r>
      <rPr>
        <vertAlign val="superscript"/>
        <sz val="9"/>
        <rFont val="Verdana"/>
        <family val="0"/>
      </rPr>
      <t>c</t>
    </r>
    <r>
      <rPr>
        <sz val="9"/>
        <rFont val="Verdana"/>
        <family val="0"/>
      </rPr>
      <t xml:space="preserve"> Combined states data for include Illinois, Kansas, Michigan, Minnesota, Nebraska, New York, North Carolina, North Dakota, Pennsylvania, South Carolina, South Dakota, Texas and Wisconsin.</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</si>
</sst>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0.0"/>
    <numFmt numFmtId="175" formatCode="d\-mmm\-yyyy"/>
    <numFmt numFmtId="176" formatCode="m/d/yyyy"/>
    <numFmt numFmtId="177" formatCode="m/d"/>
    <numFmt numFmtId="178" formatCode="mmmm\ d\,\ yyyy"/>
    <numFmt numFmtId="179" formatCode="#,##0.000"/>
    <numFmt numFmtId="180" formatCode="0.000"/>
    <numFmt numFmtId="181" formatCode="_(* #,##0.000_);_(* \(#,##0.000\);_(* &quot;-&quot;???_);_(@_)"/>
    <numFmt numFmtId="182" formatCode="_(* #,##0.0000_);_(* \(#,##0.0000\);_(* &quot;-&quot;???_);_(@_)"/>
    <numFmt numFmtId="183" formatCode="_(* #,##0.00_);_(* \(#,##0.00\);_(* &quot;-&quot;???_);_(@_)"/>
    <numFmt numFmtId="184" formatCode="#,##0.00000"/>
    <numFmt numFmtId="185" formatCode="#,##0.0000"/>
    <numFmt numFmtId="186" formatCode="#,##0.000000"/>
  </numFmts>
  <fonts count="63">
    <font>
      <sz val="10"/>
      <name val="Geneva"/>
      <family val="0"/>
    </font>
    <font>
      <b/>
      <sz val="9"/>
      <name val="Geneva"/>
      <family val="0"/>
    </font>
    <font>
      <i/>
      <sz val="9"/>
      <name val="Geneva"/>
      <family val="0"/>
    </font>
    <font>
      <b/>
      <i/>
      <sz val="9"/>
      <name val="Geneva"/>
      <family val="0"/>
    </font>
    <font>
      <sz val="9"/>
      <name val="Geneva"/>
      <family val="0"/>
    </font>
    <font>
      <sz val="8"/>
      <name val="Geneva"/>
      <family val="0"/>
    </font>
    <font>
      <u val="single"/>
      <sz val="11.25"/>
      <color indexed="12"/>
      <name val="Geneva"/>
      <family val="0"/>
    </font>
    <font>
      <u val="single"/>
      <sz val="11.25"/>
      <color indexed="36"/>
      <name val="Geneva"/>
      <family val="0"/>
    </font>
    <font>
      <sz val="8"/>
      <name val="Verdana"/>
      <family val="0"/>
    </font>
    <font>
      <sz val="9"/>
      <name val="Verdana"/>
      <family val="0"/>
    </font>
    <font>
      <b/>
      <sz val="9"/>
      <name val="Verdana"/>
      <family val="0"/>
    </font>
    <font>
      <u val="single"/>
      <sz val="9"/>
      <name val="Verdana"/>
      <family val="0"/>
    </font>
    <font>
      <sz val="10"/>
      <name val="Times New Roman"/>
      <family val="0"/>
    </font>
    <font>
      <b/>
      <sz val="16"/>
      <name val="Times New Roman"/>
      <family val="0"/>
    </font>
    <font>
      <sz val="12"/>
      <name val="Times New Roman"/>
      <family val="0"/>
    </font>
    <font>
      <u val="single"/>
      <sz val="11.25"/>
      <color indexed="12"/>
      <name val="Times New Roman"/>
      <family val="0"/>
    </font>
    <font>
      <i/>
      <sz val="12"/>
      <name val="Times New Roman"/>
      <family val="0"/>
    </font>
    <font>
      <b/>
      <sz val="12"/>
      <name val="Times New Roman"/>
      <family val="0"/>
    </font>
    <font>
      <u val="single"/>
      <sz val="12"/>
      <color indexed="12"/>
      <name val="Times New Roman"/>
      <family val="0"/>
    </font>
    <font>
      <vertAlign val="superscript"/>
      <sz val="9"/>
      <name val="Verdana"/>
      <family val="0"/>
    </font>
    <font>
      <i/>
      <u val="single"/>
      <sz val="12"/>
      <color indexed="12"/>
      <name val="Times New Roman"/>
      <family val="0"/>
    </font>
    <font>
      <i/>
      <sz val="9"/>
      <name val="Verdana"/>
      <family val="0"/>
    </font>
    <font>
      <u val="single"/>
      <sz val="9"/>
      <color indexed="12"/>
      <name val="Verdana"/>
      <family val="0"/>
    </font>
    <font>
      <vertAlign val="superscript"/>
      <sz val="9"/>
      <color indexed="8"/>
      <name val="Verdana"/>
      <family val="0"/>
    </font>
    <font>
      <u val="single"/>
      <vertAlign val="superscript"/>
      <sz val="9"/>
      <color indexed="12"/>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10"/>
      <name val="Verdana"/>
      <family val="0"/>
    </font>
    <font>
      <sz val="9"/>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rgb="FFFF0000"/>
      <name val="Verdana"/>
      <family val="0"/>
    </font>
    <font>
      <sz val="9"/>
      <color rgb="FF000000"/>
      <name val="Verdan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6">
    <xf numFmtId="17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9" fontId="5" fillId="0" borderId="0" applyFill="0" applyBorder="0" applyAlignment="0" applyProtection="0"/>
    <xf numFmtId="169" fontId="5" fillId="0" borderId="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174" fontId="5" fillId="0" borderId="0">
      <alignment horizontal="right"/>
      <protection/>
    </xf>
    <xf numFmtId="4" fontId="5" fillId="0" borderId="0">
      <alignment horizontal="right"/>
      <protection/>
    </xf>
    <xf numFmtId="0" fontId="55" fillId="0" borderId="6" applyNumberFormat="0" applyFill="0" applyAlignment="0" applyProtection="0"/>
    <xf numFmtId="174" fontId="5" fillId="0" borderId="0">
      <alignment horizontal="right"/>
      <protection/>
    </xf>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4"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174" fontId="0" fillId="0" borderId="0" xfId="0" applyAlignment="1">
      <alignment/>
    </xf>
    <xf numFmtId="174" fontId="9" fillId="0" borderId="0" xfId="0" applyFont="1" applyAlignment="1">
      <alignment/>
    </xf>
    <xf numFmtId="3" fontId="9" fillId="0" borderId="0" xfId="0" applyNumberFormat="1" applyFont="1" applyAlignment="1">
      <alignment horizontal="right"/>
    </xf>
    <xf numFmtId="174" fontId="9" fillId="0" borderId="0" xfId="0" applyFont="1" applyAlignment="1">
      <alignment horizontal="right"/>
    </xf>
    <xf numFmtId="174" fontId="9" fillId="0" borderId="0" xfId="0" applyFont="1" applyBorder="1" applyAlignment="1">
      <alignment horizontal="center"/>
    </xf>
    <xf numFmtId="174" fontId="9" fillId="0" borderId="0" xfId="0" applyFont="1" applyAlignment="1">
      <alignment horizontal="center"/>
    </xf>
    <xf numFmtId="174" fontId="9" fillId="0" borderId="10" xfId="0" applyFont="1" applyBorder="1" applyAlignment="1">
      <alignment/>
    </xf>
    <xf numFmtId="174" fontId="9" fillId="0" borderId="10" xfId="0" applyFont="1" applyBorder="1" applyAlignment="1">
      <alignment horizontal="right"/>
    </xf>
    <xf numFmtId="174" fontId="9" fillId="0" borderId="10" xfId="0" applyNumberFormat="1" applyFont="1" applyBorder="1" applyAlignment="1">
      <alignment horizontal="center"/>
    </xf>
    <xf numFmtId="4" fontId="9" fillId="0" borderId="0" xfId="0" applyNumberFormat="1" applyFont="1" applyAlignment="1">
      <alignment/>
    </xf>
    <xf numFmtId="174" fontId="9" fillId="0" borderId="0" xfId="0" applyNumberFormat="1" applyFont="1" applyAlignment="1">
      <alignment horizontal="right"/>
    </xf>
    <xf numFmtId="174" fontId="9" fillId="0" borderId="0" xfId="0" applyFont="1" applyBorder="1" applyAlignment="1">
      <alignment/>
    </xf>
    <xf numFmtId="3" fontId="9" fillId="0" borderId="10" xfId="0" applyNumberFormat="1" applyFont="1" applyFill="1" applyBorder="1" applyAlignment="1">
      <alignment horizontal="right"/>
    </xf>
    <xf numFmtId="174" fontId="9" fillId="0" borderId="0" xfId="0" applyNumberFormat="1" applyFont="1" applyFill="1" applyBorder="1" applyAlignment="1">
      <alignment horizontal="left"/>
    </xf>
    <xf numFmtId="174" fontId="9" fillId="0" borderId="0" xfId="0" applyNumberFormat="1" applyFont="1" applyFill="1" applyBorder="1" applyAlignment="1">
      <alignment horizontal="right"/>
    </xf>
    <xf numFmtId="172" fontId="9" fillId="0" borderId="0" xfId="0" applyNumberFormat="1" applyFont="1" applyFill="1" applyBorder="1" applyAlignment="1">
      <alignment horizontal="right"/>
    </xf>
    <xf numFmtId="174" fontId="9" fillId="0" borderId="10" xfId="0" applyNumberFormat="1" applyFont="1" applyFill="1" applyBorder="1" applyAlignment="1">
      <alignment horizontal="left"/>
    </xf>
    <xf numFmtId="174" fontId="9" fillId="0" borderId="10" xfId="0" applyNumberFormat="1" applyFont="1" applyFill="1" applyBorder="1" applyAlignment="1">
      <alignment horizontal="right"/>
    </xf>
    <xf numFmtId="172" fontId="9" fillId="0" borderId="10" xfId="0" applyNumberFormat="1" applyFont="1" applyFill="1" applyBorder="1" applyAlignment="1">
      <alignment horizontal="right"/>
    </xf>
    <xf numFmtId="2" fontId="9" fillId="0" borderId="0" xfId="0" applyNumberFormat="1" applyFont="1" applyFill="1" applyBorder="1" applyAlignment="1">
      <alignment horizontal="right"/>
    </xf>
    <xf numFmtId="174" fontId="9" fillId="0" borderId="0" xfId="0" applyNumberFormat="1" applyFont="1" applyAlignment="1">
      <alignment horizontal="left"/>
    </xf>
    <xf numFmtId="172" fontId="9" fillId="0" borderId="0" xfId="0" applyNumberFormat="1" applyFont="1" applyAlignment="1">
      <alignment horizontal="right"/>
    </xf>
    <xf numFmtId="2" fontId="9" fillId="0" borderId="0" xfId="0" applyNumberFormat="1" applyFont="1" applyAlignment="1">
      <alignment horizontal="right"/>
    </xf>
    <xf numFmtId="174" fontId="9" fillId="0" borderId="10" xfId="0" applyNumberFormat="1" applyFont="1" applyBorder="1" applyAlignment="1">
      <alignment horizontal="left"/>
    </xf>
    <xf numFmtId="2" fontId="9" fillId="0" borderId="10" xfId="0" applyNumberFormat="1" applyFont="1" applyBorder="1" applyAlignment="1">
      <alignment horizontal="right"/>
    </xf>
    <xf numFmtId="174" fontId="9" fillId="0" borderId="0" xfId="0" applyNumberFormat="1" applyFont="1" applyBorder="1" applyAlignment="1">
      <alignment horizontal="right"/>
    </xf>
    <xf numFmtId="172" fontId="9" fillId="0" borderId="10" xfId="0" applyNumberFormat="1" applyFont="1" applyBorder="1" applyAlignment="1">
      <alignment horizontal="center"/>
    </xf>
    <xf numFmtId="2" fontId="9" fillId="0" borderId="10" xfId="0" applyNumberFormat="1" applyFont="1" applyBorder="1" applyAlignment="1">
      <alignment horizontal="center"/>
    </xf>
    <xf numFmtId="3" fontId="9" fillId="0" borderId="0" xfId="0" applyNumberFormat="1" applyFont="1" applyBorder="1" applyAlignment="1">
      <alignment/>
    </xf>
    <xf numFmtId="174" fontId="9" fillId="0" borderId="0" xfId="0" applyFont="1" applyBorder="1" applyAlignment="1">
      <alignment horizontal="right"/>
    </xf>
    <xf numFmtId="174" fontId="9" fillId="0" borderId="0" xfId="55" applyFont="1" applyBorder="1">
      <alignment horizontal="right"/>
      <protection/>
    </xf>
    <xf numFmtId="4" fontId="9" fillId="0" borderId="0" xfId="56" applyFont="1" applyBorder="1">
      <alignment horizontal="right"/>
      <protection/>
    </xf>
    <xf numFmtId="174" fontId="9" fillId="0" borderId="0" xfId="0" applyFont="1" applyAlignment="1">
      <alignment horizontal="left"/>
    </xf>
    <xf numFmtId="179" fontId="9" fillId="0" borderId="0" xfId="0" applyNumberFormat="1" applyFont="1" applyAlignment="1">
      <alignment/>
    </xf>
    <xf numFmtId="179" fontId="9" fillId="0" borderId="10" xfId="0" applyNumberFormat="1" applyFont="1" applyBorder="1" applyAlignment="1">
      <alignment/>
    </xf>
    <xf numFmtId="172" fontId="9" fillId="0" borderId="10" xfId="0" applyNumberFormat="1" applyFont="1" applyBorder="1" applyAlignment="1">
      <alignment horizontal="right"/>
    </xf>
    <xf numFmtId="174" fontId="9" fillId="0" borderId="10" xfId="0" applyNumberFormat="1" applyFont="1" applyBorder="1" applyAlignment="1">
      <alignment horizontal="right"/>
    </xf>
    <xf numFmtId="174" fontId="10" fillId="0" borderId="0" xfId="0" applyFont="1" applyAlignment="1">
      <alignment horizontal="center"/>
    </xf>
    <xf numFmtId="3" fontId="9" fillId="0" borderId="0" xfId="0" applyNumberFormat="1" applyFont="1" applyFill="1" applyBorder="1" applyAlignment="1">
      <alignment horizontal="right"/>
    </xf>
    <xf numFmtId="2" fontId="9" fillId="0" borderId="10" xfId="0" applyNumberFormat="1" applyFont="1" applyFill="1" applyBorder="1" applyAlignment="1">
      <alignment horizontal="right"/>
    </xf>
    <xf numFmtId="4" fontId="9" fillId="0" borderId="0" xfId="0" applyNumberFormat="1" applyFont="1" applyAlignment="1">
      <alignment horizontal="right"/>
    </xf>
    <xf numFmtId="4" fontId="9" fillId="0" borderId="10" xfId="0" applyNumberFormat="1" applyFont="1" applyBorder="1" applyAlignment="1">
      <alignment horizontal="right"/>
    </xf>
    <xf numFmtId="179" fontId="9" fillId="0" borderId="0" xfId="0" applyNumberFormat="1" applyFont="1" applyAlignment="1">
      <alignment horizontal="right"/>
    </xf>
    <xf numFmtId="179" fontId="9" fillId="0" borderId="10" xfId="0" applyNumberFormat="1" applyFont="1" applyBorder="1" applyAlignment="1">
      <alignment horizontal="right"/>
    </xf>
    <xf numFmtId="3" fontId="9" fillId="0" borderId="0" xfId="0" applyNumberFormat="1" applyFont="1" applyBorder="1" applyAlignment="1">
      <alignment horizontal="right"/>
    </xf>
    <xf numFmtId="3" fontId="9" fillId="0" borderId="10" xfId="0" applyNumberFormat="1" applyFont="1" applyBorder="1" applyAlignment="1">
      <alignment horizontal="right"/>
    </xf>
    <xf numFmtId="174" fontId="9" fillId="0" borderId="0" xfId="0" applyNumberFormat="1" applyFont="1" applyBorder="1" applyAlignment="1">
      <alignment horizontal="left"/>
    </xf>
    <xf numFmtId="174" fontId="11" fillId="0" borderId="0" xfId="47" applyNumberFormat="1" applyFont="1" applyAlignment="1" applyProtection="1">
      <alignment horizontal="right"/>
      <protection/>
    </xf>
    <xf numFmtId="4" fontId="9" fillId="0" borderId="10" xfId="0" applyNumberFormat="1" applyFont="1" applyBorder="1" applyAlignment="1">
      <alignment/>
    </xf>
    <xf numFmtId="3" fontId="9" fillId="0" borderId="0" xfId="0" applyNumberFormat="1" applyFont="1" applyAlignment="1">
      <alignment/>
    </xf>
    <xf numFmtId="179" fontId="10" fillId="0" borderId="0" xfId="0" applyNumberFormat="1" applyFont="1" applyAlignment="1">
      <alignment/>
    </xf>
    <xf numFmtId="3" fontId="9" fillId="33" borderId="0" xfId="0" applyNumberFormat="1" applyFont="1" applyFill="1" applyBorder="1" applyAlignment="1">
      <alignment horizontal="right"/>
    </xf>
    <xf numFmtId="174" fontId="9" fillId="33" borderId="0" xfId="0" applyFont="1" applyFill="1" applyBorder="1" applyAlignment="1">
      <alignment horizontal="right"/>
    </xf>
    <xf numFmtId="174" fontId="9" fillId="33" borderId="0" xfId="0" applyFont="1" applyFill="1" applyAlignment="1">
      <alignment/>
    </xf>
    <xf numFmtId="174" fontId="9" fillId="33" borderId="0" xfId="0" applyNumberFormat="1" applyFont="1" applyFill="1" applyAlignment="1">
      <alignment/>
    </xf>
    <xf numFmtId="179" fontId="9" fillId="33" borderId="0" xfId="0" applyNumberFormat="1" applyFont="1" applyFill="1" applyAlignment="1">
      <alignment/>
    </xf>
    <xf numFmtId="174" fontId="9" fillId="33" borderId="0" xfId="0" applyFont="1" applyFill="1" applyAlignment="1">
      <alignment horizontal="left"/>
    </xf>
    <xf numFmtId="174" fontId="9" fillId="33" borderId="0" xfId="0" applyFont="1" applyFill="1" applyAlignment="1">
      <alignment horizontal="right"/>
    </xf>
    <xf numFmtId="174" fontId="9" fillId="33" borderId="0" xfId="0" applyNumberFormat="1" applyFont="1" applyFill="1" applyAlignment="1">
      <alignment horizontal="right"/>
    </xf>
    <xf numFmtId="172" fontId="9" fillId="33" borderId="0" xfId="0" applyNumberFormat="1" applyFont="1" applyFill="1" applyAlignment="1">
      <alignment horizontal="right"/>
    </xf>
    <xf numFmtId="2" fontId="9" fillId="33" borderId="0" xfId="0" applyNumberFormat="1" applyFont="1" applyFill="1" applyAlignment="1">
      <alignment horizontal="right"/>
    </xf>
    <xf numFmtId="174" fontId="9" fillId="33" borderId="0" xfId="0" applyNumberFormat="1" applyFont="1" applyFill="1" applyBorder="1" applyAlignment="1">
      <alignment horizontal="left"/>
    </xf>
    <xf numFmtId="4" fontId="9" fillId="33" borderId="0" xfId="0" applyNumberFormat="1" applyFont="1" applyFill="1" applyAlignment="1">
      <alignment/>
    </xf>
    <xf numFmtId="174" fontId="12" fillId="33" borderId="0" xfId="0" applyFont="1" applyFill="1" applyAlignment="1">
      <alignment/>
    </xf>
    <xf numFmtId="174" fontId="14" fillId="33" borderId="0" xfId="0" applyFont="1" applyFill="1" applyAlignment="1">
      <alignment/>
    </xf>
    <xf numFmtId="174" fontId="14" fillId="33" borderId="0" xfId="0" applyFont="1" applyFill="1" applyAlignment="1">
      <alignment horizontal="left" wrapText="1"/>
    </xf>
    <xf numFmtId="174" fontId="14" fillId="33" borderId="0" xfId="0" applyFont="1" applyFill="1" applyAlignment="1">
      <alignment/>
    </xf>
    <xf numFmtId="174" fontId="12" fillId="33" borderId="0" xfId="0" applyFont="1" applyFill="1" applyAlignment="1">
      <alignment/>
    </xf>
    <xf numFmtId="174" fontId="12" fillId="33" borderId="0" xfId="0" applyFont="1" applyFill="1" applyAlignment="1">
      <alignment vertical="top" wrapText="1"/>
    </xf>
    <xf numFmtId="174" fontId="14" fillId="33" borderId="0" xfId="53" applyNumberFormat="1" applyFont="1" applyFill="1" applyAlignment="1" applyProtection="1">
      <alignment horizontal="center" vertical="top" wrapText="1"/>
      <protection/>
    </xf>
    <xf numFmtId="174" fontId="9" fillId="0" borderId="0" xfId="0" applyNumberFormat="1" applyFont="1" applyFill="1" applyAlignment="1">
      <alignment/>
    </xf>
    <xf numFmtId="174" fontId="9" fillId="0" borderId="0" xfId="0" applyFont="1" applyFill="1" applyAlignment="1">
      <alignment/>
    </xf>
    <xf numFmtId="174" fontId="9" fillId="0" borderId="0" xfId="0" applyFont="1" applyFill="1" applyAlignment="1">
      <alignment horizontal="left"/>
    </xf>
    <xf numFmtId="174" fontId="9" fillId="0" borderId="0" xfId="0" applyFont="1" applyFill="1" applyAlignment="1">
      <alignment horizontal="right"/>
    </xf>
    <xf numFmtId="174" fontId="61" fillId="0" borderId="0" xfId="0" applyFont="1" applyAlignment="1">
      <alignment/>
    </xf>
    <xf numFmtId="174" fontId="61" fillId="0" borderId="0" xfId="55" applyFont="1" applyBorder="1">
      <alignment horizontal="right"/>
      <protection/>
    </xf>
    <xf numFmtId="174" fontId="61" fillId="0" borderId="0" xfId="0" applyFont="1" applyBorder="1" applyAlignment="1">
      <alignment/>
    </xf>
    <xf numFmtId="172" fontId="9" fillId="0" borderId="0" xfId="0" applyNumberFormat="1" applyFont="1" applyBorder="1" applyAlignment="1">
      <alignment horizontal="right"/>
    </xf>
    <xf numFmtId="1" fontId="9" fillId="0" borderId="0" xfId="0" applyNumberFormat="1" applyFont="1" applyBorder="1" applyAlignment="1">
      <alignment horizontal="right"/>
    </xf>
    <xf numFmtId="1" fontId="9" fillId="0" borderId="10" xfId="0" applyNumberFormat="1" applyFont="1" applyBorder="1" applyAlignment="1">
      <alignment horizontal="right"/>
    </xf>
    <xf numFmtId="4" fontId="9" fillId="0" borderId="0" xfId="0" applyNumberFormat="1" applyFont="1" applyBorder="1" applyAlignment="1">
      <alignment horizontal="right"/>
    </xf>
    <xf numFmtId="184" fontId="9" fillId="0" borderId="10" xfId="0" applyNumberFormat="1" applyFont="1" applyBorder="1" applyAlignment="1">
      <alignment horizontal="right"/>
    </xf>
    <xf numFmtId="179" fontId="9" fillId="0" borderId="0" xfId="0" applyNumberFormat="1" applyFont="1" applyBorder="1" applyAlignment="1">
      <alignment horizontal="right"/>
    </xf>
    <xf numFmtId="174" fontId="21" fillId="0" borderId="0" xfId="0" applyNumberFormat="1" applyFont="1" applyFill="1" applyBorder="1" applyAlignment="1">
      <alignment horizontal="left"/>
    </xf>
    <xf numFmtId="174" fontId="62" fillId="0" borderId="0" xfId="0" applyFont="1" applyAlignment="1">
      <alignment/>
    </xf>
    <xf numFmtId="3" fontId="62" fillId="0" borderId="0" xfId="0" applyNumberFormat="1" applyFont="1" applyAlignment="1">
      <alignment/>
    </xf>
    <xf numFmtId="3" fontId="9" fillId="0" borderId="10" xfId="0" applyNumberFormat="1" applyFont="1" applyBorder="1" applyAlignment="1">
      <alignment/>
    </xf>
    <xf numFmtId="3" fontId="62" fillId="0" borderId="10" xfId="0" applyNumberFormat="1" applyFont="1" applyBorder="1" applyAlignment="1">
      <alignment/>
    </xf>
    <xf numFmtId="174" fontId="62" fillId="0" borderId="10" xfId="0" applyFont="1" applyBorder="1" applyAlignment="1">
      <alignment/>
    </xf>
    <xf numFmtId="174" fontId="14" fillId="33" borderId="0" xfId="0" applyFont="1" applyFill="1" applyAlignment="1">
      <alignment horizontal="left" indent="2"/>
    </xf>
    <xf numFmtId="2" fontId="9" fillId="0" borderId="0" xfId="0" applyNumberFormat="1" applyFont="1" applyAlignment="1">
      <alignment/>
    </xf>
    <xf numFmtId="174" fontId="22" fillId="0" borderId="0" xfId="53" applyNumberFormat="1" applyFont="1" applyAlignment="1" applyProtection="1">
      <alignment/>
      <protection/>
    </xf>
    <xf numFmtId="174" fontId="9" fillId="33" borderId="0" xfId="0" applyFont="1" applyFill="1" applyBorder="1" applyAlignment="1">
      <alignment/>
    </xf>
    <xf numFmtId="172" fontId="9" fillId="33" borderId="0" xfId="0" applyNumberFormat="1" applyFont="1" applyFill="1" applyBorder="1" applyAlignment="1">
      <alignment/>
    </xf>
    <xf numFmtId="183" fontId="9" fillId="33" borderId="0" xfId="0" applyNumberFormat="1" applyFont="1" applyFill="1" applyBorder="1" applyAlignment="1">
      <alignment/>
    </xf>
    <xf numFmtId="174" fontId="9" fillId="0" borderId="0" xfId="0" applyFont="1" applyFill="1" applyBorder="1" applyAlignment="1">
      <alignment/>
    </xf>
    <xf numFmtId="4" fontId="9" fillId="0" borderId="0" xfId="0" applyNumberFormat="1" applyFont="1" applyFill="1" applyBorder="1" applyAlignment="1">
      <alignment/>
    </xf>
    <xf numFmtId="174" fontId="62" fillId="0" borderId="0" xfId="0" applyFont="1" applyAlignment="1">
      <alignment horizontal="right"/>
    </xf>
    <xf numFmtId="1" fontId="9" fillId="0" borderId="0" xfId="0" applyNumberFormat="1" applyFont="1" applyAlignment="1">
      <alignment horizontal="right"/>
    </xf>
    <xf numFmtId="174" fontId="62" fillId="0" borderId="10" xfId="0" applyFont="1" applyBorder="1" applyAlignment="1">
      <alignment horizontal="right"/>
    </xf>
    <xf numFmtId="1" fontId="9" fillId="0" borderId="0" xfId="0" applyNumberFormat="1" applyFont="1" applyFill="1" applyBorder="1" applyAlignment="1">
      <alignment horizontal="right"/>
    </xf>
    <xf numFmtId="1" fontId="9" fillId="0" borderId="10" xfId="0" applyNumberFormat="1" applyFont="1" applyFill="1" applyBorder="1" applyAlignment="1">
      <alignment horizontal="right"/>
    </xf>
    <xf numFmtId="1" fontId="9" fillId="0" borderId="0" xfId="0" applyNumberFormat="1" applyFont="1" applyFill="1" applyAlignment="1">
      <alignment horizontal="right"/>
    </xf>
    <xf numFmtId="174" fontId="9" fillId="0" borderId="0" xfId="0" applyFont="1" applyFill="1" applyBorder="1" applyAlignment="1">
      <alignment horizontal="right"/>
    </xf>
    <xf numFmtId="174" fontId="62" fillId="0" borderId="0" xfId="0" applyFont="1" applyFill="1" applyAlignment="1">
      <alignment/>
    </xf>
    <xf numFmtId="3" fontId="62" fillId="0" borderId="0" xfId="0" applyNumberFormat="1" applyFont="1" applyFill="1" applyAlignment="1">
      <alignment/>
    </xf>
    <xf numFmtId="3" fontId="9" fillId="0" borderId="0" xfId="0" applyNumberFormat="1" applyFont="1" applyFill="1" applyAlignment="1">
      <alignment horizontal="right"/>
    </xf>
    <xf numFmtId="3" fontId="62" fillId="0" borderId="0" xfId="0" applyNumberFormat="1" applyFont="1" applyAlignment="1">
      <alignment horizontal="right"/>
    </xf>
    <xf numFmtId="3" fontId="62" fillId="0" borderId="10" xfId="0" applyNumberFormat="1" applyFont="1" applyBorder="1" applyAlignment="1">
      <alignment horizontal="right"/>
    </xf>
    <xf numFmtId="174" fontId="15" fillId="33" borderId="0" xfId="53" applyNumberFormat="1" applyFont="1" applyFill="1" applyAlignment="1" applyProtection="1">
      <alignment horizontal="left" wrapText="1"/>
      <protection/>
    </xf>
    <xf numFmtId="174" fontId="14" fillId="33" borderId="0" xfId="53" applyNumberFormat="1" applyFont="1" applyFill="1" applyAlignment="1" applyProtection="1">
      <alignment horizontal="left" vertical="top" wrapText="1"/>
      <protection/>
    </xf>
    <xf numFmtId="174" fontId="14" fillId="33" borderId="0" xfId="0" applyFont="1" applyFill="1" applyAlignment="1">
      <alignment horizontal="left" wrapText="1" indent="2"/>
    </xf>
    <xf numFmtId="174" fontId="18" fillId="33" borderId="0" xfId="53" applyNumberFormat="1" applyFont="1" applyFill="1" applyAlignment="1" applyProtection="1">
      <alignment horizontal="left" wrapText="1"/>
      <protection/>
    </xf>
    <xf numFmtId="174" fontId="14" fillId="33" borderId="0" xfId="0" applyFont="1" applyFill="1" applyAlignment="1">
      <alignment horizontal="left" vertical="top" wrapText="1"/>
    </xf>
    <xf numFmtId="174" fontId="12" fillId="33" borderId="0" xfId="0" applyFont="1" applyFill="1" applyAlignment="1">
      <alignment vertical="top" wrapText="1"/>
    </xf>
    <xf numFmtId="174" fontId="16" fillId="33" borderId="0" xfId="0" applyFont="1" applyFill="1" applyAlignment="1">
      <alignment horizontal="left" vertical="top" wrapText="1"/>
    </xf>
    <xf numFmtId="174" fontId="12" fillId="33" borderId="0" xfId="0" applyFont="1" applyFill="1" applyAlignment="1">
      <alignment horizontal="left" vertical="top"/>
    </xf>
    <xf numFmtId="174" fontId="14" fillId="33" borderId="0" xfId="0" applyFont="1" applyFill="1" applyAlignment="1">
      <alignment horizontal="left" indent="2"/>
    </xf>
    <xf numFmtId="178" fontId="14" fillId="33" borderId="0" xfId="0" applyNumberFormat="1" applyFont="1" applyFill="1" applyAlignment="1">
      <alignment horizontal="center"/>
    </xf>
    <xf numFmtId="174" fontId="12" fillId="33" borderId="0" xfId="0" applyFont="1" applyFill="1" applyAlignment="1">
      <alignment/>
    </xf>
    <xf numFmtId="174" fontId="14" fillId="33" borderId="0" xfId="0" applyFont="1" applyFill="1" applyAlignment="1">
      <alignment horizontal="left" vertical="center" wrapText="1"/>
    </xf>
    <xf numFmtId="174" fontId="16" fillId="33" borderId="0" xfId="0" applyFont="1" applyFill="1" applyAlignment="1">
      <alignment horizontal="left" wrapText="1"/>
    </xf>
    <xf numFmtId="174" fontId="17" fillId="33" borderId="0" xfId="0" applyFont="1" applyFill="1" applyAlignment="1">
      <alignment horizontal="left" wrapText="1"/>
    </xf>
    <xf numFmtId="174" fontId="20" fillId="33" borderId="0" xfId="53" applyNumberFormat="1" applyFont="1" applyFill="1" applyAlignment="1" applyProtection="1">
      <alignment horizontal="left" wrapText="1" indent="2"/>
      <protection/>
    </xf>
    <xf numFmtId="174" fontId="14" fillId="33" borderId="0" xfId="0" applyFont="1" applyFill="1" applyAlignment="1">
      <alignment horizontal="left" wrapText="1"/>
    </xf>
    <xf numFmtId="174" fontId="0" fillId="0" borderId="0" xfId="0" applyAlignment="1">
      <alignment/>
    </xf>
    <xf numFmtId="174" fontId="13" fillId="33" borderId="0" xfId="0" applyFont="1" applyFill="1" applyAlignment="1">
      <alignment horizontal="center"/>
    </xf>
    <xf numFmtId="174" fontId="14" fillId="33" borderId="0" xfId="0" applyFont="1" applyFill="1" applyAlignment="1">
      <alignment horizontal="center"/>
    </xf>
    <xf numFmtId="3" fontId="15" fillId="33" borderId="0" xfId="53" applyNumberFormat="1" applyFont="1" applyFill="1" applyAlignment="1" applyProtection="1">
      <alignment horizontal="center"/>
      <protection/>
    </xf>
    <xf numFmtId="174" fontId="14" fillId="33" borderId="0" xfId="0" applyFont="1" applyFill="1" applyAlignment="1">
      <alignment horizontal="left"/>
    </xf>
    <xf numFmtId="174" fontId="14" fillId="33" borderId="10" xfId="0" applyFont="1" applyFill="1" applyBorder="1" applyAlignment="1">
      <alignment horizontal="center"/>
    </xf>
    <xf numFmtId="174" fontId="14" fillId="33" borderId="0" xfId="0" applyFont="1" applyFill="1" applyAlignment="1">
      <alignment horizontal="left" vertical="center"/>
    </xf>
    <xf numFmtId="174" fontId="12" fillId="33" borderId="0" xfId="0" applyFont="1" applyFill="1" applyAlignment="1">
      <alignment vertical="center"/>
    </xf>
    <xf numFmtId="174" fontId="15" fillId="33" borderId="0" xfId="53" applyNumberFormat="1" applyFont="1" applyFill="1" applyAlignment="1" applyProtection="1">
      <alignment horizontal="center"/>
      <protection/>
    </xf>
    <xf numFmtId="4" fontId="10" fillId="0" borderId="0" xfId="0" applyNumberFormat="1" applyFont="1" applyAlignment="1">
      <alignment horizontal="center"/>
    </xf>
    <xf numFmtId="4" fontId="9" fillId="0" borderId="11" xfId="0" applyNumberFormat="1" applyFont="1" applyBorder="1" applyAlignment="1">
      <alignment horizontal="center"/>
    </xf>
    <xf numFmtId="174" fontId="9" fillId="0" borderId="11" xfId="0" applyFont="1" applyBorder="1" applyAlignment="1">
      <alignment horizontal="center"/>
    </xf>
    <xf numFmtId="174" fontId="9" fillId="0" borderId="11"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2" fontId="9" fillId="0" borderId="11" xfId="0" applyNumberFormat="1" applyFont="1" applyBorder="1" applyAlignment="1">
      <alignment horizontal="center"/>
    </xf>
    <xf numFmtId="172" fontId="9" fillId="0" borderId="11" xfId="0" applyNumberFormat="1" applyFont="1" applyBorder="1" applyAlignment="1">
      <alignment horizontal="center"/>
    </xf>
    <xf numFmtId="2" fontId="9" fillId="0" borderId="10" xfId="0" applyNumberFormat="1" applyFont="1" applyFill="1" applyBorder="1" applyAlignment="1">
      <alignment horizontal="center"/>
    </xf>
    <xf numFmtId="2" fontId="9" fillId="0" borderId="10" xfId="0" applyNumberFormat="1" applyFont="1" applyBorder="1" applyAlignment="1">
      <alignment horizontal="center"/>
    </xf>
    <xf numFmtId="174" fontId="9" fillId="0" borderId="11" xfId="0" applyNumberFormat="1" applyFont="1" applyFill="1" applyBorder="1" applyAlignment="1">
      <alignment horizontal="center"/>
    </xf>
    <xf numFmtId="172" fontId="9" fillId="0" borderId="11" xfId="0" applyNumberFormat="1" applyFont="1" applyFill="1" applyBorder="1" applyAlignment="1">
      <alignment horizontal="center"/>
    </xf>
    <xf numFmtId="2" fontId="9" fillId="0" borderId="11" xfId="0" applyNumberFormat="1" applyFont="1" applyFill="1" applyBorder="1" applyAlignment="1">
      <alignment horizontal="center"/>
    </xf>
    <xf numFmtId="174" fontId="9" fillId="0" borderId="0" xfId="0" applyFont="1" applyBorder="1" applyAlignment="1">
      <alignment horizontal="center"/>
    </xf>
    <xf numFmtId="174" fontId="9" fillId="0" borderId="10" xfId="0" applyFont="1" applyBorder="1" applyAlignment="1">
      <alignment horizontal="center"/>
    </xf>
    <xf numFmtId="174" fontId="10" fillId="0" borderId="0" xfId="0" applyFont="1" applyAlignment="1">
      <alignment horizontal="center"/>
    </xf>
    <xf numFmtId="179" fontId="10" fillId="0" borderId="0" xfId="0" applyNumberFormat="1" applyFont="1" applyAlignment="1">
      <alignment horizontal="center"/>
    </xf>
    <xf numFmtId="179" fontId="9" fillId="0" borderId="11" xfId="0" applyNumberFormat="1" applyFont="1" applyBorder="1" applyAlignment="1">
      <alignment horizontal="center"/>
    </xf>
    <xf numFmtId="174" fontId="9" fillId="33" borderId="0" xfId="0" applyFont="1" applyFill="1" applyAlignment="1">
      <alignment horizontal="left" vertical="top" wrapText="1"/>
    </xf>
    <xf numFmtId="174" fontId="9" fillId="33" borderId="0" xfId="0" applyFont="1" applyFill="1" applyAlignment="1">
      <alignment vertical="top"/>
    </xf>
    <xf numFmtId="174" fontId="62" fillId="0" borderId="0" xfId="0" applyNumberFormat="1" applyFont="1" applyAlignment="1">
      <alignment/>
    </xf>
    <xf numFmtId="174" fontId="62" fillId="0" borderId="0" xfId="0" applyNumberFormat="1" applyFont="1" applyFill="1" applyAlignment="1">
      <alignment/>
    </xf>
    <xf numFmtId="174" fontId="62" fillId="0" borderId="10" xfId="0" applyNumberFormat="1" applyFont="1" applyBorder="1" applyAlignment="1">
      <alignment/>
    </xf>
    <xf numFmtId="174" fontId="9" fillId="0" borderId="0" xfId="0" applyNumberFormat="1" applyFont="1" applyAlignment="1">
      <alignment/>
    </xf>
    <xf numFmtId="174" fontId="9" fillId="0" borderId="10" xfId="0" applyNumberFormat="1" applyFont="1" applyBorder="1" applyAlignment="1">
      <alignment/>
    </xf>
    <xf numFmtId="172" fontId="9" fillId="0" borderId="0" xfId="0" applyNumberFormat="1" applyFont="1" applyFill="1" applyAlignment="1">
      <alignment horizontal="right"/>
    </xf>
    <xf numFmtId="174" fontId="9" fillId="0" borderId="0" xfId="0" applyNumberFormat="1" applyFont="1" applyFill="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AST SIX" xfId="55"/>
    <cellStyle name="LAST SIX END" xfId="56"/>
    <cellStyle name="Linked Cell" xfId="57"/>
    <cellStyle name="MIDDLE" xfId="58"/>
    <cellStyle name="Neutral" xfId="59"/>
    <cellStyle name="Note" xfId="60"/>
    <cellStyle name="Output" xfId="61"/>
    <cellStyle name="Percent" xfId="62"/>
    <cellStyle name="Title" xfId="63"/>
    <cellStyle name="Total" xfId="64"/>
    <cellStyle name="Warning Text" xfId="65"/>
  </cellStyles>
  <dxfs count="2">
    <dxf>
      <font>
        <b val="0"/>
        <i val="0"/>
      </font>
    </dxf>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l@umn.edu" TargetMode="External" /><Relationship Id="rId2" Type="http://schemas.openxmlformats.org/officeDocument/2006/relationships/hyperlink" Target="mailto:mark.hughes@ars.usda.gov" TargetMode="External" /><Relationship Id="rId3" Type="http://schemas.openxmlformats.org/officeDocument/2006/relationships/hyperlink" Target="http://www.ars.usda.gov/mwa/cdl" TargetMode="External" /><Relationship Id="rId4" Type="http://schemas.openxmlformats.org/officeDocument/2006/relationships/hyperlink" Target="http://www.ars.usda.gov/Main/docs.htm?docid=9757" TargetMode="External" /><Relationship Id="rId5" Type="http://schemas.openxmlformats.org/officeDocument/2006/relationships/hyperlink" Target="http://www.ars.usda.gov/main/docs.htm?docid=9757" TargetMode="External" /><Relationship Id="rId6" Type="http://schemas.openxmlformats.org/officeDocument/2006/relationships/hyperlink" Target="http://www.ars.usda.gov/main/docs.htm?docid=9757" TargetMode="External" /><Relationship Id="rId7" Type="http://schemas.openxmlformats.org/officeDocument/2006/relationships/hyperlink" Target="http://www.ars.usda.gov/main/docs.htm?docid=9757" TargetMode="External" /><Relationship Id="rId8" Type="http://schemas.openxmlformats.org/officeDocument/2006/relationships/hyperlink" Target="http://www.ars.usda.gov/main/docs.htm?docid=9757" TargetMode="External" /><Relationship Id="rId9" Type="http://schemas.openxmlformats.org/officeDocument/2006/relationships/hyperlink" Target="http://www.ars.usda.gov/main/docs.htm?docid=9757" TargetMode="External" /><Relationship Id="rId10" Type="http://schemas.openxmlformats.org/officeDocument/2006/relationships/hyperlink" Target="http://www.ars.usda.gov/main/docs.htm?docid=9757" TargetMode="External" /><Relationship Id="rId11" Type="http://schemas.openxmlformats.org/officeDocument/2006/relationships/hyperlink" Target="http://www.ars.usda.gov/main/docs.htm?docid=9757" TargetMode="External" /><Relationship Id="rId12" Type="http://schemas.openxmlformats.org/officeDocument/2006/relationships/hyperlink" Target="http://www.ars.usda.gov/main/site_main.htm?modecode=36-40-05-00" TargetMode="External" /><Relationship Id="rId13" Type="http://schemas.openxmlformats.org/officeDocument/2006/relationships/hyperlink" Target="http://www.ars.usda.gov/main/site_main.htm?modecode=36-40-05-00" TargetMode="External" /><Relationship Id="rId14" Type="http://schemas.openxmlformats.org/officeDocument/2006/relationships/hyperlink" Target="http://www.ars.usda.gov/main/site_main.htm?modecode=36-40-05-0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agriculture.ks.gov/docs/default-source/PP-Disease-Reports-2014/2014-ks-wheat-disease-loss-estimates.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2:I53"/>
  <sheetViews>
    <sheetView tabSelected="1" zoomScale="125" zoomScaleNormal="125" workbookViewId="0" topLeftCell="A1">
      <selection activeCell="A2" sqref="A2:I2"/>
    </sheetView>
  </sheetViews>
  <sheetFormatPr defaultColWidth="11.00390625" defaultRowHeight="12.75"/>
  <cols>
    <col min="1" max="1" width="3.75390625" style="63" customWidth="1"/>
    <col min="2" max="2" width="10.00390625" style="63" customWidth="1"/>
    <col min="3" max="3" width="12.875" style="63" customWidth="1"/>
    <col min="4" max="4" width="10.75390625" style="63" customWidth="1"/>
    <col min="5" max="5" width="7.875" style="63" customWidth="1"/>
    <col min="6" max="7" width="10.75390625" style="63" customWidth="1"/>
    <col min="8" max="8" width="32.375" style="63" customWidth="1"/>
    <col min="9" max="9" width="6.25390625" style="63" customWidth="1"/>
    <col min="10" max="16384" width="10.75390625" style="63" customWidth="1"/>
  </cols>
  <sheetData>
    <row r="2" spans="1:9" ht="18">
      <c r="A2" s="126" t="s">
        <v>107</v>
      </c>
      <c r="B2" s="126"/>
      <c r="C2" s="126"/>
      <c r="D2" s="126"/>
      <c r="E2" s="126"/>
      <c r="F2" s="126"/>
      <c r="G2" s="126"/>
      <c r="H2" s="126"/>
      <c r="I2" s="126"/>
    </row>
    <row r="4" spans="2:8" ht="15">
      <c r="B4" s="127" t="s">
        <v>47</v>
      </c>
      <c r="C4" s="127"/>
      <c r="D4" s="127"/>
      <c r="E4" s="127"/>
      <c r="F4" s="127"/>
      <c r="G4" s="127"/>
      <c r="H4" s="127"/>
    </row>
    <row r="5" spans="2:8" ht="12.75">
      <c r="B5" s="128" t="s">
        <v>48</v>
      </c>
      <c r="C5" s="128"/>
      <c r="D5" s="128"/>
      <c r="E5" s="128"/>
      <c r="F5" s="128"/>
      <c r="G5" s="128"/>
      <c r="H5" s="128"/>
    </row>
    <row r="6" spans="1:9" ht="15">
      <c r="A6" s="64"/>
      <c r="B6" s="64"/>
      <c r="C6" s="64"/>
      <c r="D6" s="64"/>
      <c r="E6" s="64"/>
      <c r="F6" s="64"/>
      <c r="G6" s="64"/>
      <c r="H6" s="64"/>
      <c r="I6" s="64"/>
    </row>
    <row r="7" spans="1:9" ht="15">
      <c r="A7" s="64"/>
      <c r="B7" s="133" t="s">
        <v>55</v>
      </c>
      <c r="C7" s="119"/>
      <c r="D7" s="119"/>
      <c r="E7" s="119"/>
      <c r="F7" s="119"/>
      <c r="G7" s="119"/>
      <c r="H7" s="119"/>
      <c r="I7" s="64"/>
    </row>
    <row r="8" spans="1:9" ht="15">
      <c r="A8" s="64"/>
      <c r="B8" s="127" t="s">
        <v>60</v>
      </c>
      <c r="C8" s="119"/>
      <c r="D8" s="119"/>
      <c r="E8" s="119"/>
      <c r="F8" s="119"/>
      <c r="G8" s="119"/>
      <c r="H8" s="119"/>
      <c r="I8" s="64"/>
    </row>
    <row r="9" spans="1:9" ht="9" customHeight="1">
      <c r="A9" s="64"/>
      <c r="B9" s="64"/>
      <c r="C9" s="64"/>
      <c r="D9" s="64"/>
      <c r="E9" s="64"/>
      <c r="F9" s="64"/>
      <c r="G9" s="64"/>
      <c r="H9" s="64"/>
      <c r="I9" s="64"/>
    </row>
    <row r="10" spans="1:9" ht="15">
      <c r="A10" s="64"/>
      <c r="B10" s="118">
        <v>40575</v>
      </c>
      <c r="C10" s="119"/>
      <c r="D10" s="119"/>
      <c r="E10" s="119"/>
      <c r="F10" s="119"/>
      <c r="G10" s="119"/>
      <c r="H10" s="119"/>
      <c r="I10" s="64"/>
    </row>
    <row r="11" spans="1:9" ht="15.75" customHeight="1">
      <c r="A11" s="64"/>
      <c r="B11" s="124" t="s">
        <v>109</v>
      </c>
      <c r="C11" s="124"/>
      <c r="D11" s="124"/>
      <c r="E11" s="124"/>
      <c r="F11" s="124"/>
      <c r="G11" s="124"/>
      <c r="H11" s="124"/>
      <c r="I11" s="64"/>
    </row>
    <row r="12" spans="1:9" ht="15">
      <c r="A12" s="64"/>
      <c r="B12" s="124"/>
      <c r="C12" s="124"/>
      <c r="D12" s="124"/>
      <c r="E12" s="124"/>
      <c r="F12" s="124"/>
      <c r="G12" s="124"/>
      <c r="H12" s="124"/>
      <c r="I12" s="64"/>
    </row>
    <row r="13" spans="1:9" ht="15">
      <c r="A13" s="64"/>
      <c r="B13" s="124"/>
      <c r="C13" s="124"/>
      <c r="D13" s="124"/>
      <c r="E13" s="124"/>
      <c r="F13" s="124"/>
      <c r="G13" s="124"/>
      <c r="H13" s="124"/>
      <c r="I13" s="64"/>
    </row>
    <row r="14" spans="1:9" ht="15">
      <c r="A14" s="64"/>
      <c r="B14" s="124"/>
      <c r="C14" s="124"/>
      <c r="D14" s="124"/>
      <c r="E14" s="124"/>
      <c r="F14" s="124"/>
      <c r="G14" s="124"/>
      <c r="H14" s="124"/>
      <c r="I14" s="64"/>
    </row>
    <row r="15" spans="1:9" ht="15">
      <c r="A15" s="64"/>
      <c r="B15" s="124"/>
      <c r="C15" s="124"/>
      <c r="D15" s="124"/>
      <c r="E15" s="124"/>
      <c r="F15" s="124"/>
      <c r="G15" s="124"/>
      <c r="H15" s="124"/>
      <c r="I15" s="64"/>
    </row>
    <row r="16" spans="1:9" ht="15">
      <c r="A16" s="64"/>
      <c r="B16" s="65"/>
      <c r="C16" s="65"/>
      <c r="D16" s="65"/>
      <c r="E16" s="65"/>
      <c r="F16" s="65"/>
      <c r="G16" s="65"/>
      <c r="H16" s="65"/>
      <c r="I16" s="64"/>
    </row>
    <row r="17" spans="1:9" ht="15">
      <c r="A17" s="64"/>
      <c r="B17" s="129" t="s">
        <v>31</v>
      </c>
      <c r="C17" s="129"/>
      <c r="D17" s="129"/>
      <c r="E17" s="129"/>
      <c r="F17" s="129"/>
      <c r="G17" s="129"/>
      <c r="H17" s="129"/>
      <c r="I17" s="64"/>
    </row>
    <row r="18" spans="1:9" ht="15">
      <c r="A18" s="64"/>
      <c r="B18" s="64"/>
      <c r="C18" s="64"/>
      <c r="D18" s="131" t="s">
        <v>62</v>
      </c>
      <c r="E18" s="131"/>
      <c r="F18" s="130" t="s">
        <v>63</v>
      </c>
      <c r="G18" s="130"/>
      <c r="H18" s="130"/>
      <c r="I18" s="64"/>
    </row>
    <row r="19" spans="1:9" ht="15">
      <c r="A19" s="64"/>
      <c r="B19" s="64"/>
      <c r="C19" s="64"/>
      <c r="D19" s="132"/>
      <c r="E19" s="132"/>
      <c r="F19" s="127" t="s">
        <v>61</v>
      </c>
      <c r="G19" s="127"/>
      <c r="H19" s="127"/>
      <c r="I19" s="64"/>
    </row>
    <row r="20" spans="1:9" s="67" customFormat="1" ht="15">
      <c r="A20" s="66"/>
      <c r="B20" s="65"/>
      <c r="C20" s="65"/>
      <c r="D20" s="65"/>
      <c r="E20" s="65"/>
      <c r="F20" s="65"/>
      <c r="G20" s="65"/>
      <c r="H20" s="65"/>
      <c r="I20" s="66"/>
    </row>
    <row r="21" spans="1:9" ht="15">
      <c r="A21" s="64"/>
      <c r="B21" s="120" t="s">
        <v>110</v>
      </c>
      <c r="C21" s="120"/>
      <c r="D21" s="120"/>
      <c r="E21" s="120"/>
      <c r="F21" s="120"/>
      <c r="G21" s="120"/>
      <c r="H21" s="120"/>
      <c r="I21" s="64"/>
    </row>
    <row r="22" spans="1:9" ht="15">
      <c r="A22" s="64"/>
      <c r="B22" s="120"/>
      <c r="C22" s="120"/>
      <c r="D22" s="120"/>
      <c r="E22" s="120"/>
      <c r="F22" s="120"/>
      <c r="G22" s="120"/>
      <c r="H22" s="120"/>
      <c r="I22" s="64"/>
    </row>
    <row r="23" spans="1:9" ht="15">
      <c r="A23" s="64"/>
      <c r="B23" s="120"/>
      <c r="C23" s="120"/>
      <c r="D23" s="120"/>
      <c r="E23" s="120"/>
      <c r="F23" s="120"/>
      <c r="G23" s="120"/>
      <c r="H23" s="120"/>
      <c r="I23" s="64"/>
    </row>
    <row r="24" spans="1:9" ht="15">
      <c r="A24" s="64"/>
      <c r="B24" s="120"/>
      <c r="C24" s="120"/>
      <c r="D24" s="120"/>
      <c r="E24" s="120"/>
      <c r="F24" s="120"/>
      <c r="G24" s="120"/>
      <c r="H24" s="120"/>
      <c r="I24" s="64"/>
    </row>
    <row r="25" spans="1:9" ht="15.75" customHeight="1">
      <c r="A25" s="64"/>
      <c r="B25" s="124"/>
      <c r="C25" s="125"/>
      <c r="D25" s="125"/>
      <c r="E25" s="125"/>
      <c r="F25" s="125"/>
      <c r="G25"/>
      <c r="H25" s="65"/>
      <c r="I25" s="64"/>
    </row>
    <row r="26" spans="1:9" ht="15.75" customHeight="1">
      <c r="A26" s="64"/>
      <c r="B26" s="122" t="s">
        <v>99</v>
      </c>
      <c r="C26" s="122"/>
      <c r="D26" s="122"/>
      <c r="E26" s="122"/>
      <c r="F26" s="122"/>
      <c r="G26" s="122"/>
      <c r="H26" s="122"/>
      <c r="I26" s="64"/>
    </row>
    <row r="27" spans="1:9" ht="4.5" customHeight="1">
      <c r="A27" s="64"/>
      <c r="I27" s="64"/>
    </row>
    <row r="28" spans="1:9" ht="15.75" customHeight="1">
      <c r="A28" s="64"/>
      <c r="B28" s="111" t="s">
        <v>100</v>
      </c>
      <c r="C28" s="111"/>
      <c r="D28" s="111"/>
      <c r="E28" s="111"/>
      <c r="F28" s="111"/>
      <c r="G28" s="111"/>
      <c r="H28" s="111"/>
      <c r="I28" s="64"/>
    </row>
    <row r="29" spans="1:9" ht="15.75" customHeight="1">
      <c r="A29" s="64"/>
      <c r="B29" s="111" t="s">
        <v>105</v>
      </c>
      <c r="C29" s="111"/>
      <c r="D29" s="111"/>
      <c r="E29" s="111"/>
      <c r="F29" s="111"/>
      <c r="G29" s="111"/>
      <c r="H29" s="111"/>
      <c r="I29" s="64"/>
    </row>
    <row r="30" spans="1:9" ht="15.75" customHeight="1">
      <c r="A30" s="64"/>
      <c r="B30" s="111" t="s">
        <v>101</v>
      </c>
      <c r="C30" s="111"/>
      <c r="D30" s="111"/>
      <c r="E30" s="111"/>
      <c r="F30" s="111"/>
      <c r="G30" s="111"/>
      <c r="H30" s="111"/>
      <c r="I30" s="64"/>
    </row>
    <row r="31" spans="1:9" ht="15.75" customHeight="1">
      <c r="A31" s="64"/>
      <c r="B31" s="117" t="s">
        <v>111</v>
      </c>
      <c r="C31" s="117"/>
      <c r="D31" s="117"/>
      <c r="E31" s="117"/>
      <c r="F31" s="117"/>
      <c r="G31" s="117"/>
      <c r="H31" s="117"/>
      <c r="I31" s="64"/>
    </row>
    <row r="32" spans="1:9" ht="15.75" customHeight="1">
      <c r="A32" s="64"/>
      <c r="B32" s="89" t="s">
        <v>106</v>
      </c>
      <c r="C32" s="89"/>
      <c r="D32" s="89"/>
      <c r="E32" s="89"/>
      <c r="F32" s="89"/>
      <c r="G32" s="89"/>
      <c r="H32" s="89"/>
      <c r="I32" s="64"/>
    </row>
    <row r="33" spans="1:9" ht="15.75" customHeight="1">
      <c r="A33" s="64"/>
      <c r="B33" s="123" t="s">
        <v>102</v>
      </c>
      <c r="C33" s="123"/>
      <c r="D33" s="123"/>
      <c r="E33" s="123"/>
      <c r="F33" s="123"/>
      <c r="G33" s="123"/>
      <c r="H33" s="123"/>
      <c r="I33" s="64"/>
    </row>
    <row r="34" spans="1:9" ht="15.75" customHeight="1">
      <c r="A34" s="64"/>
      <c r="B34" s="69"/>
      <c r="C34" s="69"/>
      <c r="D34" s="69"/>
      <c r="E34" s="69"/>
      <c r="F34" s="69"/>
      <c r="G34" s="69"/>
      <c r="H34" s="69"/>
      <c r="I34" s="64"/>
    </row>
    <row r="35" spans="1:9" ht="15.75" customHeight="1">
      <c r="A35" s="64"/>
      <c r="B35" s="110" t="s">
        <v>103</v>
      </c>
      <c r="C35" s="110"/>
      <c r="D35" s="110"/>
      <c r="E35" s="110"/>
      <c r="F35" s="110"/>
      <c r="G35" s="110"/>
      <c r="H35" s="110"/>
      <c r="I35" s="64"/>
    </row>
    <row r="36" spans="1:9" ht="15.75" customHeight="1">
      <c r="A36" s="64"/>
      <c r="B36" s="110"/>
      <c r="C36" s="110"/>
      <c r="D36" s="110"/>
      <c r="E36" s="110"/>
      <c r="F36" s="110"/>
      <c r="G36" s="110"/>
      <c r="H36" s="110"/>
      <c r="I36" s="64"/>
    </row>
    <row r="37" spans="1:9" ht="15.75" customHeight="1">
      <c r="A37" s="64"/>
      <c r="B37" s="110"/>
      <c r="C37" s="110"/>
      <c r="D37" s="110"/>
      <c r="E37" s="110"/>
      <c r="F37" s="110"/>
      <c r="G37" s="110"/>
      <c r="H37" s="110"/>
      <c r="I37" s="64"/>
    </row>
    <row r="38" spans="1:9" ht="15.75" customHeight="1">
      <c r="A38" s="64"/>
      <c r="B38" s="65"/>
      <c r="C38" s="65"/>
      <c r="D38" s="65"/>
      <c r="E38" s="65"/>
      <c r="F38" s="65"/>
      <c r="G38" s="65"/>
      <c r="H38" s="65"/>
      <c r="I38" s="64"/>
    </row>
    <row r="39" spans="1:9" ht="15.75" customHeight="1">
      <c r="A39" s="64"/>
      <c r="B39" s="121" t="s">
        <v>29</v>
      </c>
      <c r="C39" s="121"/>
      <c r="D39" s="65"/>
      <c r="E39" s="65"/>
      <c r="F39" s="65"/>
      <c r="G39" s="65"/>
      <c r="H39" s="65"/>
      <c r="I39" s="64"/>
    </row>
    <row r="40" spans="1:9" ht="15.75" customHeight="1">
      <c r="A40" s="64"/>
      <c r="B40" s="109" t="s">
        <v>32</v>
      </c>
      <c r="C40" s="109"/>
      <c r="D40" s="109"/>
      <c r="E40" s="109"/>
      <c r="F40" s="109"/>
      <c r="G40" s="109"/>
      <c r="H40" s="109"/>
      <c r="I40" s="64"/>
    </row>
    <row r="41" spans="1:9" ht="15.75" customHeight="1">
      <c r="A41" s="64"/>
      <c r="B41" s="112" t="s">
        <v>30</v>
      </c>
      <c r="C41" s="112"/>
      <c r="D41" s="112"/>
      <c r="E41" s="65"/>
      <c r="F41" s="65"/>
      <c r="G41" s="65"/>
      <c r="H41" s="65"/>
      <c r="I41" s="64"/>
    </row>
    <row r="42" spans="1:9" ht="15">
      <c r="A42" s="64"/>
      <c r="B42" s="68"/>
      <c r="C42" s="68"/>
      <c r="D42" s="68"/>
      <c r="E42" s="68"/>
      <c r="F42" s="68"/>
      <c r="G42" s="68"/>
      <c r="H42" s="68"/>
      <c r="I42" s="64"/>
    </row>
    <row r="43" spans="1:9" ht="15">
      <c r="A43" s="64"/>
      <c r="B43" s="115" t="s">
        <v>104</v>
      </c>
      <c r="C43" s="116"/>
      <c r="D43" s="116"/>
      <c r="E43" s="116"/>
      <c r="F43" s="116"/>
      <c r="G43" s="116"/>
      <c r="H43" s="116"/>
      <c r="I43" s="64"/>
    </row>
    <row r="44" spans="1:9" ht="15">
      <c r="A44" s="64"/>
      <c r="B44" s="116"/>
      <c r="C44" s="116"/>
      <c r="D44" s="116"/>
      <c r="E44" s="116"/>
      <c r="F44" s="116"/>
      <c r="G44" s="116"/>
      <c r="H44" s="116"/>
      <c r="I44" s="64"/>
    </row>
    <row r="45" spans="1:9" ht="15">
      <c r="A45" s="64"/>
      <c r="B45" s="116"/>
      <c r="C45" s="116"/>
      <c r="D45" s="116"/>
      <c r="E45" s="116"/>
      <c r="F45" s="116"/>
      <c r="G45" s="116"/>
      <c r="H45" s="116"/>
      <c r="I45" s="64"/>
    </row>
    <row r="46" spans="1:9" ht="15">
      <c r="A46" s="64"/>
      <c r="B46" s="116"/>
      <c r="C46" s="116"/>
      <c r="D46" s="116"/>
      <c r="E46" s="116"/>
      <c r="F46" s="116"/>
      <c r="G46" s="116"/>
      <c r="H46" s="116"/>
      <c r="I46" s="64"/>
    </row>
    <row r="47" spans="1:9" ht="15">
      <c r="A47" s="64"/>
      <c r="B47" s="64"/>
      <c r="C47" s="64"/>
      <c r="D47" s="64"/>
      <c r="E47" s="64"/>
      <c r="F47" s="64"/>
      <c r="G47" s="64"/>
      <c r="H47" s="64"/>
      <c r="I47" s="64"/>
    </row>
    <row r="48" spans="1:9" ht="15">
      <c r="A48" s="64"/>
      <c r="I48" s="64"/>
    </row>
    <row r="49" spans="1:9" ht="15">
      <c r="A49" s="64"/>
      <c r="I49" s="64"/>
    </row>
    <row r="50" spans="1:9" ht="15">
      <c r="A50" s="64"/>
      <c r="B50" s="113"/>
      <c r="C50" s="114"/>
      <c r="D50" s="114"/>
      <c r="E50" s="114"/>
      <c r="F50" s="114"/>
      <c r="G50" s="114"/>
      <c r="H50" s="114"/>
      <c r="I50" s="64"/>
    </row>
    <row r="51" spans="2:8" ht="12">
      <c r="B51" s="114"/>
      <c r="C51" s="114"/>
      <c r="D51" s="114"/>
      <c r="E51" s="114"/>
      <c r="F51" s="114"/>
      <c r="G51" s="114"/>
      <c r="H51" s="114"/>
    </row>
    <row r="52" spans="2:8" ht="12">
      <c r="B52" s="114"/>
      <c r="C52" s="114"/>
      <c r="D52" s="114"/>
      <c r="E52" s="114"/>
      <c r="F52" s="114"/>
      <c r="G52" s="114"/>
      <c r="H52" s="114"/>
    </row>
    <row r="53" spans="2:8" ht="12">
      <c r="B53" s="114"/>
      <c r="C53" s="114"/>
      <c r="D53" s="114"/>
      <c r="E53" s="114"/>
      <c r="F53" s="114"/>
      <c r="G53" s="114"/>
      <c r="H53" s="114"/>
    </row>
  </sheetData>
  <sheetProtection/>
  <mergeCells count="25">
    <mergeCell ref="A2:I2"/>
    <mergeCell ref="B4:H4"/>
    <mergeCell ref="B5:H5"/>
    <mergeCell ref="B17:H17"/>
    <mergeCell ref="F19:H19"/>
    <mergeCell ref="F18:H18"/>
    <mergeCell ref="D18:E19"/>
    <mergeCell ref="B11:H15"/>
    <mergeCell ref="B7:H7"/>
    <mergeCell ref="B8:H8"/>
    <mergeCell ref="B10:H10"/>
    <mergeCell ref="B21:H24"/>
    <mergeCell ref="B39:C39"/>
    <mergeCell ref="B28:H28"/>
    <mergeCell ref="B26:H26"/>
    <mergeCell ref="B33:H33"/>
    <mergeCell ref="B29:H29"/>
    <mergeCell ref="B25:F25"/>
    <mergeCell ref="B40:H40"/>
    <mergeCell ref="B35:H37"/>
    <mergeCell ref="B30:H30"/>
    <mergeCell ref="B41:D41"/>
    <mergeCell ref="B50:H53"/>
    <mergeCell ref="B43:H46"/>
    <mergeCell ref="B31:H31"/>
  </mergeCells>
  <hyperlinks>
    <hyperlink ref="B5:H5" r:id="rId1" display="davidl@umn.edu"/>
    <hyperlink ref="B5" r:id="rId2" display="mark.hughes@ars.usda.gov"/>
    <hyperlink ref="B7" r:id="rId3" display="USDA-ARS Cereal Disease Laboratory"/>
    <hyperlink ref="B40" r:id="rId4" display="Cereal Rust Bulletins"/>
    <hyperlink ref="B33" r:id="rId5" display=" For more details on the 2013 cereal rust season, please see the 2013 Cereal Rust Bulletins."/>
    <hyperlink ref="C33" r:id="rId6" display="http://www.ars.usda.gov/main/docs.htm?docid=9757"/>
    <hyperlink ref="D33" r:id="rId7" display="http://www.ars.usda.gov/main/docs.htm?docid=9757"/>
    <hyperlink ref="E33" r:id="rId8" display="http://www.ars.usda.gov/main/docs.htm?docid=9757"/>
    <hyperlink ref="F33" r:id="rId9" display="http://www.ars.usda.gov/main/docs.htm?docid=9757"/>
    <hyperlink ref="G33" r:id="rId10" display="http://www.ars.usda.gov/main/docs.htm?docid=9757"/>
    <hyperlink ref="H33" r:id="rId11" display="http://www.ars.usda.gov/main/docs.htm?docid=9757"/>
    <hyperlink ref="B41" r:id="rId12" display="Cereal Disease Laboratory website"/>
    <hyperlink ref="C41" r:id="rId13" display="http://www.ars.usda.gov/main/site_main.htm?modecode=36-40-05-00"/>
    <hyperlink ref="D41" r:id="rId14" display="http://www.ars.usda.gov/main/site_main.htm?modecode=36-40-05-00"/>
  </hyperlinks>
  <printOptions horizontalCentered="1"/>
  <pageMargins left="0.75" right="0.75" top="0.75" bottom="1" header="0.5" footer="0.5"/>
  <pageSetup fitToHeight="1" fitToWidth="1"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zoomScale="125" zoomScaleNormal="125" workbookViewId="0" topLeftCell="A1">
      <selection activeCell="A1" sqref="A1:L1"/>
    </sheetView>
  </sheetViews>
  <sheetFormatPr defaultColWidth="11.00390625" defaultRowHeight="12.75"/>
  <cols>
    <col min="1" max="1" width="11.00390625" style="1" customWidth="1"/>
    <col min="2" max="3" width="9.00390625" style="1" customWidth="1"/>
    <col min="4" max="4" width="10.875" style="1" customWidth="1"/>
    <col min="5" max="6" width="9.00390625" style="1" customWidth="1"/>
    <col min="7" max="7" width="0.875" style="1" customWidth="1"/>
    <col min="8" max="8" width="9.00390625" style="9" customWidth="1"/>
    <col min="9" max="9" width="9.00390625" style="1" customWidth="1"/>
    <col min="10" max="10" width="0.875" style="1" customWidth="1"/>
    <col min="11" max="11" width="9.00390625" style="1" customWidth="1"/>
    <col min="12" max="12" width="9.00390625" style="10" customWidth="1"/>
    <col min="13" max="16384" width="11.00390625" style="1" customWidth="1"/>
  </cols>
  <sheetData>
    <row r="1" spans="1:12" ht="19.5" customHeight="1">
      <c r="A1" s="134" t="s">
        <v>66</v>
      </c>
      <c r="B1" s="134"/>
      <c r="C1" s="134"/>
      <c r="D1" s="134"/>
      <c r="E1" s="134"/>
      <c r="F1" s="134"/>
      <c r="G1" s="134"/>
      <c r="H1" s="134"/>
      <c r="I1" s="134"/>
      <c r="J1" s="134"/>
      <c r="K1" s="134"/>
      <c r="L1" s="134"/>
    </row>
    <row r="2" spans="1:12" ht="4.5" customHeight="1">
      <c r="A2" s="6"/>
      <c r="B2" s="6"/>
      <c r="C2" s="6"/>
      <c r="D2" s="6"/>
      <c r="E2" s="6"/>
      <c r="F2" s="6"/>
      <c r="G2" s="6"/>
      <c r="H2" s="48"/>
      <c r="I2" s="6"/>
      <c r="J2" s="6"/>
      <c r="K2" s="6"/>
      <c r="L2" s="36"/>
    </row>
    <row r="3" spans="5:12" ht="12" customHeight="1">
      <c r="E3" s="135" t="s">
        <v>67</v>
      </c>
      <c r="F3" s="135"/>
      <c r="G3" s="135"/>
      <c r="H3" s="135"/>
      <c r="I3" s="135"/>
      <c r="J3" s="135"/>
      <c r="K3" s="135"/>
      <c r="L3" s="135"/>
    </row>
    <row r="4" spans="2:12" ht="12" customHeight="1">
      <c r="B4" s="2">
        <v>1000</v>
      </c>
      <c r="C4" s="3" t="s">
        <v>72</v>
      </c>
      <c r="D4" s="3" t="s">
        <v>37</v>
      </c>
      <c r="E4" s="136" t="s">
        <v>68</v>
      </c>
      <c r="F4" s="136"/>
      <c r="G4" s="4"/>
      <c r="H4" s="135" t="s">
        <v>69</v>
      </c>
      <c r="I4" s="135"/>
      <c r="K4" s="137" t="s">
        <v>70</v>
      </c>
      <c r="L4" s="137"/>
    </row>
    <row r="5" spans="2:12" ht="12" customHeight="1">
      <c r="B5" s="3" t="s">
        <v>38</v>
      </c>
      <c r="C5" s="3" t="s">
        <v>39</v>
      </c>
      <c r="D5" s="3" t="s">
        <v>40</v>
      </c>
      <c r="E5" s="3"/>
      <c r="F5" s="2">
        <v>1000</v>
      </c>
      <c r="G5" s="3"/>
      <c r="H5" s="40"/>
      <c r="I5" s="2">
        <v>1000</v>
      </c>
      <c r="J5" s="3"/>
      <c r="K5" s="3"/>
      <c r="L5" s="2">
        <v>1000</v>
      </c>
    </row>
    <row r="6" spans="1:12" ht="12" customHeight="1">
      <c r="A6" s="6" t="s">
        <v>71</v>
      </c>
      <c r="B6" s="7" t="s">
        <v>33</v>
      </c>
      <c r="C6" s="7" t="s">
        <v>41</v>
      </c>
      <c r="D6" s="7" t="s">
        <v>42</v>
      </c>
      <c r="E6" s="7" t="s">
        <v>43</v>
      </c>
      <c r="F6" s="7" t="s">
        <v>39</v>
      </c>
      <c r="G6" s="7"/>
      <c r="H6" s="41" t="s">
        <v>43</v>
      </c>
      <c r="I6" s="7" t="s">
        <v>39</v>
      </c>
      <c r="J6" s="7"/>
      <c r="K6" s="7" t="s">
        <v>43</v>
      </c>
      <c r="L6" s="36" t="s">
        <v>39</v>
      </c>
    </row>
    <row r="7" spans="1:12" ht="12" customHeight="1">
      <c r="A7" s="84" t="s">
        <v>44</v>
      </c>
      <c r="B7" s="85">
        <v>225</v>
      </c>
      <c r="C7" s="154">
        <v>69</v>
      </c>
      <c r="D7" s="85">
        <v>15525</v>
      </c>
      <c r="E7" s="2">
        <v>0</v>
      </c>
      <c r="F7" s="2">
        <v>0</v>
      </c>
      <c r="G7" s="3"/>
      <c r="H7" s="2">
        <v>0</v>
      </c>
      <c r="I7" s="2">
        <v>0</v>
      </c>
      <c r="J7" s="3"/>
      <c r="K7" s="2">
        <v>0</v>
      </c>
      <c r="L7" s="2">
        <f>$D7*K7/(100-$K7)</f>
        <v>0</v>
      </c>
    </row>
    <row r="8" spans="1:12" ht="12" customHeight="1">
      <c r="A8" s="84" t="s">
        <v>19</v>
      </c>
      <c r="B8" s="85">
        <v>7</v>
      </c>
      <c r="C8" s="154">
        <v>100</v>
      </c>
      <c r="D8" s="85">
        <v>700</v>
      </c>
      <c r="E8" s="2" t="s">
        <v>113</v>
      </c>
      <c r="F8" s="3" t="s">
        <v>28</v>
      </c>
      <c r="G8" s="3"/>
      <c r="H8" s="2" t="s">
        <v>28</v>
      </c>
      <c r="I8" s="3" t="s">
        <v>28</v>
      </c>
      <c r="J8" s="3"/>
      <c r="K8" s="2" t="s">
        <v>28</v>
      </c>
      <c r="L8" s="3" t="s">
        <v>28</v>
      </c>
    </row>
    <row r="9" spans="1:12" ht="12" customHeight="1">
      <c r="A9" s="84" t="s">
        <v>45</v>
      </c>
      <c r="B9" s="85">
        <v>395</v>
      </c>
      <c r="C9" s="154">
        <v>63</v>
      </c>
      <c r="D9" s="85">
        <v>24885</v>
      </c>
      <c r="E9" s="2">
        <v>0</v>
      </c>
      <c r="F9" s="2">
        <f>$D9*E9/(100-$E9)</f>
        <v>0</v>
      </c>
      <c r="G9" s="3"/>
      <c r="H9" s="2">
        <v>0</v>
      </c>
      <c r="I9" s="2">
        <f>$D9*H9/(100-$H9)</f>
        <v>0</v>
      </c>
      <c r="J9" s="3"/>
      <c r="K9" s="2">
        <v>0</v>
      </c>
      <c r="L9" s="2">
        <v>0</v>
      </c>
    </row>
    <row r="10" spans="1:12" ht="12" customHeight="1">
      <c r="A10" s="84" t="s">
        <v>46</v>
      </c>
      <c r="B10" s="85">
        <v>180</v>
      </c>
      <c r="C10" s="154">
        <v>80</v>
      </c>
      <c r="D10" s="85">
        <v>14400</v>
      </c>
      <c r="E10" s="2">
        <v>0</v>
      </c>
      <c r="F10" s="2">
        <f>$D10*E10/(100-$E10)</f>
        <v>0</v>
      </c>
      <c r="G10" s="3"/>
      <c r="H10" s="2">
        <v>0</v>
      </c>
      <c r="I10" s="2">
        <f>$D10*H10/(100-$H10)</f>
        <v>0</v>
      </c>
      <c r="J10" s="3"/>
      <c r="K10" s="2">
        <v>1</v>
      </c>
      <c r="L10" s="2">
        <f>$D10*K10/(100-$K10)</f>
        <v>145.45454545454547</v>
      </c>
    </row>
    <row r="11" spans="1:12" ht="12" customHeight="1">
      <c r="A11" s="84" t="s">
        <v>49</v>
      </c>
      <c r="B11" s="85">
        <v>2350</v>
      </c>
      <c r="C11" s="154">
        <v>38</v>
      </c>
      <c r="D11" s="85">
        <v>89300</v>
      </c>
      <c r="E11" s="2">
        <v>0</v>
      </c>
      <c r="F11" s="2">
        <v>0</v>
      </c>
      <c r="G11" s="3"/>
      <c r="H11" s="2">
        <v>0</v>
      </c>
      <c r="I11" s="2">
        <f>$D11*H11/(100-$H11)</f>
        <v>0</v>
      </c>
      <c r="J11" s="3"/>
      <c r="K11" s="2" t="s">
        <v>112</v>
      </c>
      <c r="L11" s="2" t="s">
        <v>27</v>
      </c>
    </row>
    <row r="12" spans="1:12" ht="12" customHeight="1">
      <c r="A12" s="84" t="s">
        <v>20</v>
      </c>
      <c r="B12" s="85">
        <v>75</v>
      </c>
      <c r="C12" s="154">
        <v>72</v>
      </c>
      <c r="D12" s="85">
        <v>5400</v>
      </c>
      <c r="E12" s="2">
        <v>0</v>
      </c>
      <c r="F12" s="2">
        <v>0</v>
      </c>
      <c r="G12" s="3"/>
      <c r="H12" s="2">
        <v>0</v>
      </c>
      <c r="I12" s="2">
        <v>0</v>
      </c>
      <c r="J12" s="3"/>
      <c r="K12" s="2">
        <v>0</v>
      </c>
      <c r="L12" s="2">
        <v>0</v>
      </c>
    </row>
    <row r="13" spans="1:12" ht="12" customHeight="1">
      <c r="A13" s="84" t="s">
        <v>50</v>
      </c>
      <c r="B13" s="85">
        <v>10</v>
      </c>
      <c r="C13" s="154">
        <v>39</v>
      </c>
      <c r="D13" s="85">
        <v>390</v>
      </c>
      <c r="E13" s="10" t="s">
        <v>28</v>
      </c>
      <c r="F13" s="3" t="s">
        <v>28</v>
      </c>
      <c r="G13" s="3"/>
      <c r="H13" s="2" t="s">
        <v>28</v>
      </c>
      <c r="I13" s="3" t="s">
        <v>28</v>
      </c>
      <c r="J13" s="3"/>
      <c r="K13" s="2" t="s">
        <v>28</v>
      </c>
      <c r="L13" s="3" t="s">
        <v>28</v>
      </c>
    </row>
    <row r="14" spans="1:12" ht="12" customHeight="1">
      <c r="A14" s="84" t="s">
        <v>51</v>
      </c>
      <c r="B14" s="85">
        <v>230</v>
      </c>
      <c r="C14" s="154">
        <v>49</v>
      </c>
      <c r="D14" s="85">
        <v>11270</v>
      </c>
      <c r="E14" s="2">
        <v>0</v>
      </c>
      <c r="F14" s="2">
        <f>$D14*E14/(100-$E14)</f>
        <v>0</v>
      </c>
      <c r="G14" s="3"/>
      <c r="H14" s="2" t="s">
        <v>27</v>
      </c>
      <c r="I14" s="2" t="s">
        <v>27</v>
      </c>
      <c r="J14" s="3"/>
      <c r="K14" s="2" t="s">
        <v>27</v>
      </c>
      <c r="L14" s="2" t="s">
        <v>27</v>
      </c>
    </row>
    <row r="15" spans="1:12" ht="12" customHeight="1">
      <c r="A15" s="84" t="s">
        <v>52</v>
      </c>
      <c r="B15" s="85">
        <v>730</v>
      </c>
      <c r="C15" s="154">
        <v>80</v>
      </c>
      <c r="D15" s="85">
        <v>58400</v>
      </c>
      <c r="E15" s="2">
        <v>0</v>
      </c>
      <c r="F15" s="2">
        <f>$D15*E15/(100-$E15)</f>
        <v>0</v>
      </c>
      <c r="G15" s="3"/>
      <c r="H15" s="2">
        <v>0</v>
      </c>
      <c r="I15" s="2">
        <f>$D15*H15/(100-$H15)</f>
        <v>0</v>
      </c>
      <c r="J15" s="3"/>
      <c r="K15" s="2">
        <v>3</v>
      </c>
      <c r="L15" s="2">
        <f>$D15*K15/(100-$K15)</f>
        <v>1806.1855670103093</v>
      </c>
    </row>
    <row r="16" spans="1:12" ht="12" customHeight="1">
      <c r="A16" s="84" t="s">
        <v>53</v>
      </c>
      <c r="B16" s="85">
        <v>670</v>
      </c>
      <c r="C16" s="154">
        <v>67</v>
      </c>
      <c r="D16" s="85">
        <v>44890</v>
      </c>
      <c r="E16" s="2">
        <v>0</v>
      </c>
      <c r="F16" s="2">
        <v>0</v>
      </c>
      <c r="G16" s="3"/>
      <c r="H16" s="2" t="s">
        <v>27</v>
      </c>
      <c r="I16" s="2" t="s">
        <v>27</v>
      </c>
      <c r="J16" s="3"/>
      <c r="K16" s="2" t="s">
        <v>27</v>
      </c>
      <c r="L16" s="2" t="s">
        <v>27</v>
      </c>
    </row>
    <row r="17" spans="1:12" ht="12" customHeight="1">
      <c r="A17" s="84" t="s">
        <v>74</v>
      </c>
      <c r="B17" s="85">
        <v>335</v>
      </c>
      <c r="C17" s="154">
        <v>76</v>
      </c>
      <c r="D17" s="85">
        <v>25460</v>
      </c>
      <c r="E17" s="10" t="s">
        <v>27</v>
      </c>
      <c r="F17" s="2" t="s">
        <v>27</v>
      </c>
      <c r="G17" s="3"/>
      <c r="H17" s="2">
        <v>1</v>
      </c>
      <c r="I17" s="2">
        <f>$D17*H17/(100-$H17)</f>
        <v>257.17171717171715</v>
      </c>
      <c r="J17" s="3"/>
      <c r="K17" s="2">
        <v>1</v>
      </c>
      <c r="L17" s="2">
        <f>$D17*K17/(100-$K17)</f>
        <v>257.17171717171715</v>
      </c>
    </row>
    <row r="18" spans="1:12" ht="12" customHeight="1">
      <c r="A18" s="84" t="s">
        <v>81</v>
      </c>
      <c r="B18" s="85">
        <v>15</v>
      </c>
      <c r="C18" s="154">
        <v>49</v>
      </c>
      <c r="D18" s="85">
        <v>735</v>
      </c>
      <c r="E18" s="10" t="s">
        <v>28</v>
      </c>
      <c r="F18" s="2" t="s">
        <v>28</v>
      </c>
      <c r="G18" s="3"/>
      <c r="H18" s="2" t="s">
        <v>28</v>
      </c>
      <c r="I18" s="2" t="s">
        <v>28</v>
      </c>
      <c r="J18" s="3"/>
      <c r="K18" s="2" t="s">
        <v>28</v>
      </c>
      <c r="L18" s="2" t="s">
        <v>28</v>
      </c>
    </row>
    <row r="19" spans="1:12" ht="12" customHeight="1">
      <c r="A19" s="84" t="s">
        <v>75</v>
      </c>
      <c r="B19" s="85">
        <v>8800</v>
      </c>
      <c r="C19" s="154">
        <v>28</v>
      </c>
      <c r="D19" s="85">
        <v>246400</v>
      </c>
      <c r="E19" s="10" t="s">
        <v>27</v>
      </c>
      <c r="F19" s="2" t="s">
        <v>27</v>
      </c>
      <c r="G19" s="3"/>
      <c r="H19" s="2" t="s">
        <v>27</v>
      </c>
      <c r="I19" s="2" t="s">
        <v>27</v>
      </c>
      <c r="J19" s="3"/>
      <c r="K19" s="2">
        <v>0</v>
      </c>
      <c r="L19" s="2">
        <v>0</v>
      </c>
    </row>
    <row r="20" spans="1:12" ht="12" customHeight="1">
      <c r="A20" s="84" t="s">
        <v>76</v>
      </c>
      <c r="B20" s="85">
        <v>510</v>
      </c>
      <c r="C20" s="154">
        <v>71</v>
      </c>
      <c r="D20" s="85">
        <v>36210</v>
      </c>
      <c r="E20" s="2">
        <v>0</v>
      </c>
      <c r="F20" s="2">
        <f>$D20*E20/(100-$E20)</f>
        <v>0</v>
      </c>
      <c r="G20" s="3"/>
      <c r="H20" s="2" t="s">
        <v>27</v>
      </c>
      <c r="I20" s="2" t="s">
        <v>27</v>
      </c>
      <c r="J20" s="3"/>
      <c r="K20" s="2">
        <v>0</v>
      </c>
      <c r="L20" s="2">
        <f>$D20*K20/(100-$K20)</f>
        <v>0</v>
      </c>
    </row>
    <row r="21" spans="1:12" ht="12" customHeight="1">
      <c r="A21" s="84" t="s">
        <v>77</v>
      </c>
      <c r="B21" s="85">
        <v>150</v>
      </c>
      <c r="C21" s="154">
        <v>62</v>
      </c>
      <c r="D21" s="85">
        <v>9300</v>
      </c>
      <c r="E21" s="2">
        <v>0</v>
      </c>
      <c r="F21" s="2">
        <f>$D21*E21/(100-$E21)</f>
        <v>0</v>
      </c>
      <c r="G21" s="3"/>
      <c r="H21" s="2">
        <v>1</v>
      </c>
      <c r="I21" s="2">
        <f>$D21*H21/(100-$H21)</f>
        <v>93.93939393939394</v>
      </c>
      <c r="J21" s="3"/>
      <c r="K21" s="2" t="s">
        <v>27</v>
      </c>
      <c r="L21" s="2" t="s">
        <v>27</v>
      </c>
    </row>
    <row r="22" spans="1:12" ht="12" customHeight="1">
      <c r="A22" s="84" t="s">
        <v>21</v>
      </c>
      <c r="B22" s="85">
        <v>250</v>
      </c>
      <c r="C22" s="154">
        <v>70</v>
      </c>
      <c r="D22" s="85">
        <v>17500</v>
      </c>
      <c r="E22" s="2" t="s">
        <v>28</v>
      </c>
      <c r="F22" s="3" t="s">
        <v>28</v>
      </c>
      <c r="G22" s="3"/>
      <c r="H22" s="3" t="s">
        <v>28</v>
      </c>
      <c r="I22" s="3" t="s">
        <v>28</v>
      </c>
      <c r="J22" s="3"/>
      <c r="K22" s="2" t="s">
        <v>28</v>
      </c>
      <c r="L22" s="3" t="s">
        <v>28</v>
      </c>
    </row>
    <row r="23" spans="1:14" ht="12" customHeight="1">
      <c r="A23" s="84" t="s">
        <v>78</v>
      </c>
      <c r="B23" s="85">
        <v>485</v>
      </c>
      <c r="C23" s="154">
        <v>74</v>
      </c>
      <c r="D23" s="85">
        <v>35890</v>
      </c>
      <c r="E23" s="2">
        <v>0</v>
      </c>
      <c r="F23" s="2">
        <v>0</v>
      </c>
      <c r="G23" s="3"/>
      <c r="H23" s="2">
        <v>2</v>
      </c>
      <c r="I23" s="2">
        <f>$D23*H23/(100-$H23)</f>
        <v>732.4489795918367</v>
      </c>
      <c r="J23" s="3"/>
      <c r="K23" s="2">
        <v>0</v>
      </c>
      <c r="L23" s="2">
        <v>0</v>
      </c>
      <c r="N23" s="90"/>
    </row>
    <row r="24" spans="1:12" ht="12" customHeight="1">
      <c r="A24" s="84" t="s">
        <v>79</v>
      </c>
      <c r="B24" s="85">
        <v>32</v>
      </c>
      <c r="C24" s="154">
        <v>49</v>
      </c>
      <c r="D24" s="85">
        <v>1568</v>
      </c>
      <c r="E24" s="2">
        <v>0</v>
      </c>
      <c r="F24" s="2">
        <f>$D24*E24/(100-$E24)</f>
        <v>0</v>
      </c>
      <c r="G24" s="3"/>
      <c r="H24" s="2">
        <v>0</v>
      </c>
      <c r="I24" s="2">
        <v>0</v>
      </c>
      <c r="J24" s="3"/>
      <c r="K24" s="2">
        <v>0</v>
      </c>
      <c r="L24" s="2">
        <v>0</v>
      </c>
    </row>
    <row r="25" spans="1:12" ht="12" customHeight="1">
      <c r="A25" s="84" t="s">
        <v>82</v>
      </c>
      <c r="B25" s="85">
        <v>215</v>
      </c>
      <c r="C25" s="154">
        <v>58</v>
      </c>
      <c r="D25" s="85">
        <v>12470</v>
      </c>
      <c r="E25" s="2">
        <v>0</v>
      </c>
      <c r="F25" s="2">
        <v>0</v>
      </c>
      <c r="G25" s="3"/>
      <c r="H25" s="2" t="s">
        <v>27</v>
      </c>
      <c r="I25" s="2" t="s">
        <v>27</v>
      </c>
      <c r="J25" s="3"/>
      <c r="K25" s="2">
        <v>2</v>
      </c>
      <c r="L25" s="2">
        <f>$D25*K25/(100-$K25)</f>
        <v>254.48979591836735</v>
      </c>
    </row>
    <row r="26" spans="1:12" ht="12" customHeight="1">
      <c r="A26" s="84" t="s">
        <v>80</v>
      </c>
      <c r="B26" s="85">
        <v>740</v>
      </c>
      <c r="C26" s="154">
        <v>58</v>
      </c>
      <c r="D26" s="85">
        <v>42920</v>
      </c>
      <c r="E26" s="2">
        <v>0</v>
      </c>
      <c r="F26" s="2">
        <f>$D26*E26/(100-$E26)</f>
        <v>0</v>
      </c>
      <c r="G26" s="3"/>
      <c r="H26" s="2" t="s">
        <v>27</v>
      </c>
      <c r="I26" s="2" t="s">
        <v>27</v>
      </c>
      <c r="J26" s="3"/>
      <c r="K26" s="2" t="s">
        <v>27</v>
      </c>
      <c r="L26" s="2" t="s">
        <v>27</v>
      </c>
    </row>
    <row r="27" spans="1:12" ht="12" customHeight="1">
      <c r="A27" s="84" t="s">
        <v>83</v>
      </c>
      <c r="B27" s="85">
        <v>2240</v>
      </c>
      <c r="C27" s="154">
        <v>41</v>
      </c>
      <c r="D27" s="85">
        <v>91840</v>
      </c>
      <c r="E27" s="2">
        <v>0</v>
      </c>
      <c r="F27" s="2">
        <f>$D27*E27/(100-$E27)</f>
        <v>0</v>
      </c>
      <c r="G27" s="3"/>
      <c r="H27" s="2">
        <v>0</v>
      </c>
      <c r="I27" s="2">
        <f>$D27*H27/(100-$H27)</f>
        <v>0</v>
      </c>
      <c r="J27" s="3"/>
      <c r="K27" s="2" t="s">
        <v>27</v>
      </c>
      <c r="L27" s="2" t="s">
        <v>27</v>
      </c>
    </row>
    <row r="28" spans="1:12" ht="12" customHeight="1">
      <c r="A28" s="84" t="s">
        <v>85</v>
      </c>
      <c r="B28" s="85">
        <v>1450</v>
      </c>
      <c r="C28" s="154">
        <v>49</v>
      </c>
      <c r="D28" s="85">
        <v>71050</v>
      </c>
      <c r="E28" s="2">
        <v>0</v>
      </c>
      <c r="F28" s="2">
        <v>0</v>
      </c>
      <c r="G28" s="3"/>
      <c r="H28" s="2" t="s">
        <v>27</v>
      </c>
      <c r="I28" s="2" t="s">
        <v>27</v>
      </c>
      <c r="J28" s="3"/>
      <c r="K28" s="2">
        <v>0</v>
      </c>
      <c r="L28" s="2">
        <v>0</v>
      </c>
    </row>
    <row r="29" spans="1:12" ht="12" customHeight="1">
      <c r="A29" s="84" t="s">
        <v>95</v>
      </c>
      <c r="B29" s="85">
        <v>9</v>
      </c>
      <c r="C29" s="154">
        <v>110</v>
      </c>
      <c r="D29" s="85">
        <v>990</v>
      </c>
      <c r="E29" s="10" t="s">
        <v>28</v>
      </c>
      <c r="F29" s="3" t="s">
        <v>28</v>
      </c>
      <c r="G29" s="3"/>
      <c r="H29" s="2" t="s">
        <v>28</v>
      </c>
      <c r="I29" s="3" t="s">
        <v>28</v>
      </c>
      <c r="J29" s="3"/>
      <c r="K29" s="2" t="s">
        <v>28</v>
      </c>
      <c r="L29" s="3" t="s">
        <v>28</v>
      </c>
    </row>
    <row r="30" spans="1:12" ht="10.5" customHeight="1">
      <c r="A30" s="84" t="s">
        <v>96</v>
      </c>
      <c r="B30" s="85">
        <v>25</v>
      </c>
      <c r="C30" s="154">
        <v>53</v>
      </c>
      <c r="D30" s="85">
        <v>1325</v>
      </c>
      <c r="E30" s="10" t="s">
        <v>28</v>
      </c>
      <c r="F30" s="3" t="s">
        <v>28</v>
      </c>
      <c r="G30" s="3"/>
      <c r="H30" s="2" t="s">
        <v>28</v>
      </c>
      <c r="I30" s="3" t="s">
        <v>28</v>
      </c>
      <c r="J30" s="3"/>
      <c r="K30" s="2" t="s">
        <v>28</v>
      </c>
      <c r="L30" s="3" t="s">
        <v>28</v>
      </c>
    </row>
    <row r="31" spans="1:12" ht="12" customHeight="1">
      <c r="A31" s="84" t="s">
        <v>84</v>
      </c>
      <c r="B31" s="85">
        <v>105</v>
      </c>
      <c r="C31" s="154">
        <v>28</v>
      </c>
      <c r="D31" s="85">
        <v>2940</v>
      </c>
      <c r="E31" s="10" t="s">
        <v>28</v>
      </c>
      <c r="F31" s="3" t="s">
        <v>28</v>
      </c>
      <c r="G31" s="3"/>
      <c r="H31" s="2" t="s">
        <v>28</v>
      </c>
      <c r="I31" s="3" t="s">
        <v>28</v>
      </c>
      <c r="J31" s="3"/>
      <c r="K31" s="2" t="s">
        <v>28</v>
      </c>
      <c r="L31" s="3" t="s">
        <v>28</v>
      </c>
    </row>
    <row r="32" spans="1:12" ht="12" customHeight="1">
      <c r="A32" s="84" t="s">
        <v>86</v>
      </c>
      <c r="B32" s="85">
        <v>95</v>
      </c>
      <c r="C32" s="154">
        <v>63</v>
      </c>
      <c r="D32" s="85">
        <v>5985</v>
      </c>
      <c r="E32" s="2" t="s">
        <v>27</v>
      </c>
      <c r="F32" s="2" t="s">
        <v>27</v>
      </c>
      <c r="G32" s="3"/>
      <c r="H32" s="2" t="s">
        <v>27</v>
      </c>
      <c r="I32" s="2" t="s">
        <v>27</v>
      </c>
      <c r="J32" s="3"/>
      <c r="K32" s="2" t="s">
        <v>27</v>
      </c>
      <c r="L32" s="2" t="s">
        <v>27</v>
      </c>
    </row>
    <row r="33" spans="1:12" ht="12" customHeight="1">
      <c r="A33" s="84" t="s">
        <v>87</v>
      </c>
      <c r="B33" s="85">
        <v>770</v>
      </c>
      <c r="C33" s="154">
        <v>58</v>
      </c>
      <c r="D33" s="85">
        <v>44660</v>
      </c>
      <c r="E33" s="2">
        <v>0</v>
      </c>
      <c r="F33" s="2">
        <f>$D33*E33/(100-$E33)</f>
        <v>0</v>
      </c>
      <c r="G33" s="3"/>
      <c r="H33" s="2">
        <v>1</v>
      </c>
      <c r="I33" s="2">
        <f>$D33*H33/(100-$H33)</f>
        <v>451.1111111111111</v>
      </c>
      <c r="J33" s="3"/>
      <c r="K33" s="2">
        <v>0</v>
      </c>
      <c r="L33" s="2">
        <v>0</v>
      </c>
    </row>
    <row r="34" spans="1:12" ht="12" customHeight="1">
      <c r="A34" s="84" t="s">
        <v>5</v>
      </c>
      <c r="B34" s="85">
        <v>555</v>
      </c>
      <c r="C34" s="154">
        <v>49</v>
      </c>
      <c r="D34" s="85">
        <v>27195</v>
      </c>
      <c r="E34" s="2">
        <v>0</v>
      </c>
      <c r="F34" s="2">
        <v>0</v>
      </c>
      <c r="G34" s="3"/>
      <c r="H34" s="2">
        <v>0</v>
      </c>
      <c r="I34" s="2">
        <v>0</v>
      </c>
      <c r="J34" s="3">
        <v>0</v>
      </c>
      <c r="K34" s="2">
        <v>0</v>
      </c>
      <c r="L34" s="2">
        <f>$D34*K34/(100-$K34)</f>
        <v>0</v>
      </c>
    </row>
    <row r="35" spans="1:12" ht="12" customHeight="1">
      <c r="A35" s="84" t="s">
        <v>6</v>
      </c>
      <c r="B35" s="85">
        <v>545</v>
      </c>
      <c r="C35" s="154">
        <v>74</v>
      </c>
      <c r="D35" s="85">
        <v>40330</v>
      </c>
      <c r="E35" s="2">
        <v>0</v>
      </c>
      <c r="F35" s="2">
        <v>0</v>
      </c>
      <c r="G35" s="3"/>
      <c r="H35" s="2" t="s">
        <v>27</v>
      </c>
      <c r="I35" s="2" t="s">
        <v>27</v>
      </c>
      <c r="J35" s="3"/>
      <c r="K35" s="2">
        <v>0</v>
      </c>
      <c r="L35" s="2">
        <v>0</v>
      </c>
    </row>
    <row r="36" spans="1:12" ht="12" customHeight="1">
      <c r="A36" s="84" t="s">
        <v>7</v>
      </c>
      <c r="B36" s="85">
        <v>2800</v>
      </c>
      <c r="C36" s="154">
        <v>17</v>
      </c>
      <c r="D36" s="85">
        <v>47600</v>
      </c>
      <c r="E36" s="2">
        <v>0</v>
      </c>
      <c r="F36" s="2">
        <f>$D36*E36/(100-$E36)</f>
        <v>0</v>
      </c>
      <c r="G36" s="3"/>
      <c r="H36" s="2">
        <v>0</v>
      </c>
      <c r="I36" s="2">
        <f>$D36*H36/(100-$H36)</f>
        <v>0</v>
      </c>
      <c r="J36" s="3"/>
      <c r="K36" s="2">
        <v>0</v>
      </c>
      <c r="L36" s="2">
        <v>0</v>
      </c>
    </row>
    <row r="37" spans="1:12" ht="12" customHeight="1">
      <c r="A37" s="84" t="s">
        <v>8</v>
      </c>
      <c r="B37" s="85">
        <v>740</v>
      </c>
      <c r="C37" s="154">
        <v>55</v>
      </c>
      <c r="D37" s="85">
        <v>40700</v>
      </c>
      <c r="E37" s="2">
        <v>0</v>
      </c>
      <c r="F37" s="2">
        <v>0</v>
      </c>
      <c r="G37" s="3"/>
      <c r="H37" s="2" t="s">
        <v>27</v>
      </c>
      <c r="I37" s="2" t="s">
        <v>27</v>
      </c>
      <c r="J37" s="3"/>
      <c r="K37" s="2" t="s">
        <v>27</v>
      </c>
      <c r="L37" s="2" t="s">
        <v>27</v>
      </c>
    </row>
    <row r="38" spans="1:12" ht="12" customHeight="1">
      <c r="A38" s="84" t="s">
        <v>9</v>
      </c>
      <c r="B38" s="85">
        <v>150</v>
      </c>
      <c r="C38" s="154">
        <v>65</v>
      </c>
      <c r="D38" s="85">
        <v>9750</v>
      </c>
      <c r="E38" s="25" t="s">
        <v>28</v>
      </c>
      <c r="F38" s="29" t="s">
        <v>28</v>
      </c>
      <c r="G38" s="29"/>
      <c r="H38" s="44" t="s">
        <v>28</v>
      </c>
      <c r="I38" s="29" t="s">
        <v>28</v>
      </c>
      <c r="J38" s="29"/>
      <c r="K38" s="44" t="s">
        <v>28</v>
      </c>
      <c r="L38" s="29" t="s">
        <v>28</v>
      </c>
    </row>
    <row r="39" spans="1:12" ht="12" customHeight="1">
      <c r="A39" s="84" t="s">
        <v>10</v>
      </c>
      <c r="B39" s="85">
        <v>220</v>
      </c>
      <c r="C39" s="154">
        <v>52</v>
      </c>
      <c r="D39" s="85">
        <v>11440</v>
      </c>
      <c r="E39" s="10" t="s">
        <v>28</v>
      </c>
      <c r="F39" s="2" t="s">
        <v>28</v>
      </c>
      <c r="G39" s="3"/>
      <c r="H39" s="2" t="s">
        <v>28</v>
      </c>
      <c r="I39" s="2" t="s">
        <v>28</v>
      </c>
      <c r="J39" s="3"/>
      <c r="K39" s="2" t="s">
        <v>28</v>
      </c>
      <c r="L39" s="2" t="s">
        <v>28</v>
      </c>
    </row>
    <row r="40" spans="1:12" ht="12" customHeight="1">
      <c r="A40" s="84" t="s">
        <v>11</v>
      </c>
      <c r="B40" s="85">
        <v>1080</v>
      </c>
      <c r="C40" s="154">
        <v>55</v>
      </c>
      <c r="D40" s="85">
        <v>59400</v>
      </c>
      <c r="E40" s="10" t="s">
        <v>27</v>
      </c>
      <c r="F40" s="2" t="s">
        <v>27</v>
      </c>
      <c r="G40" s="3"/>
      <c r="H40" s="2" t="s">
        <v>27</v>
      </c>
      <c r="I40" s="2" t="s">
        <v>27</v>
      </c>
      <c r="J40" s="3"/>
      <c r="K40" s="2" t="s">
        <v>27</v>
      </c>
      <c r="L40" s="2" t="s">
        <v>27</v>
      </c>
    </row>
    <row r="41" spans="1:12" ht="12" customHeight="1">
      <c r="A41" s="84" t="s">
        <v>12</v>
      </c>
      <c r="B41" s="85">
        <v>475</v>
      </c>
      <c r="C41" s="154">
        <v>66</v>
      </c>
      <c r="D41" s="85">
        <v>31350</v>
      </c>
      <c r="E41" s="2">
        <v>0</v>
      </c>
      <c r="F41" s="2">
        <v>0</v>
      </c>
      <c r="G41" s="3"/>
      <c r="H41" s="2" t="s">
        <v>27</v>
      </c>
      <c r="I41" s="2" t="s">
        <v>27</v>
      </c>
      <c r="J41" s="3"/>
      <c r="K41" s="2" t="s">
        <v>27</v>
      </c>
      <c r="L41" s="2" t="s">
        <v>27</v>
      </c>
    </row>
    <row r="42" spans="1:12" ht="12" customHeight="1">
      <c r="A42" s="84" t="s">
        <v>13</v>
      </c>
      <c r="B42" s="85">
        <v>2250</v>
      </c>
      <c r="C42" s="154">
        <v>30</v>
      </c>
      <c r="D42" s="85">
        <v>67500</v>
      </c>
      <c r="E42" s="2" t="s">
        <v>28</v>
      </c>
      <c r="F42" s="2" t="s">
        <v>28</v>
      </c>
      <c r="G42" s="3"/>
      <c r="H42" s="2" t="s">
        <v>28</v>
      </c>
      <c r="I42" s="2" t="s">
        <v>28</v>
      </c>
      <c r="J42" s="3"/>
      <c r="K42" s="2" t="s">
        <v>28</v>
      </c>
      <c r="L42" s="2" t="s">
        <v>28</v>
      </c>
    </row>
    <row r="43" spans="1:12" ht="12" customHeight="1">
      <c r="A43" s="84" t="s">
        <v>22</v>
      </c>
      <c r="B43" s="85">
        <v>109</v>
      </c>
      <c r="C43" s="154">
        <v>50</v>
      </c>
      <c r="D43" s="85">
        <v>5450</v>
      </c>
      <c r="E43" s="2" t="s">
        <v>28</v>
      </c>
      <c r="F43" s="3" t="s">
        <v>28</v>
      </c>
      <c r="G43" s="3"/>
      <c r="H43" s="2" t="s">
        <v>28</v>
      </c>
      <c r="I43" s="3" t="s">
        <v>28</v>
      </c>
      <c r="J43" s="3"/>
      <c r="K43" s="2" t="s">
        <v>28</v>
      </c>
      <c r="L43" s="3" t="s">
        <v>28</v>
      </c>
    </row>
    <row r="44" spans="1:12" s="71" customFormat="1" ht="12" customHeight="1">
      <c r="A44" s="104" t="s">
        <v>64</v>
      </c>
      <c r="B44" s="105">
        <v>260</v>
      </c>
      <c r="C44" s="155">
        <v>68</v>
      </c>
      <c r="D44" s="105">
        <v>17680</v>
      </c>
      <c r="E44" s="106">
        <v>0</v>
      </c>
      <c r="F44" s="73">
        <v>0</v>
      </c>
      <c r="G44" s="73"/>
      <c r="H44" s="106" t="s">
        <v>27</v>
      </c>
      <c r="I44" s="73" t="s">
        <v>27</v>
      </c>
      <c r="J44" s="73"/>
      <c r="K44" s="106">
        <v>0</v>
      </c>
      <c r="L44" s="73">
        <v>0</v>
      </c>
    </row>
    <row r="45" spans="1:12" ht="12" customHeight="1">
      <c r="A45" s="84" t="s">
        <v>14</v>
      </c>
      <c r="B45" s="85">
        <v>1640</v>
      </c>
      <c r="C45" s="154">
        <v>52</v>
      </c>
      <c r="D45" s="85">
        <v>85280</v>
      </c>
      <c r="E45" s="2">
        <v>0</v>
      </c>
      <c r="F45" s="2">
        <f>$D45*E45/(100-$E45)</f>
        <v>0</v>
      </c>
      <c r="G45" s="3"/>
      <c r="H45" s="2">
        <v>0</v>
      </c>
      <c r="I45" s="2">
        <v>0</v>
      </c>
      <c r="J45" s="3"/>
      <c r="K45" s="2" t="s">
        <v>27</v>
      </c>
      <c r="L45" s="2" t="s">
        <v>27</v>
      </c>
    </row>
    <row r="46" spans="1:12" ht="12" customHeight="1">
      <c r="A46" s="84" t="s">
        <v>15</v>
      </c>
      <c r="B46" s="85">
        <v>7</v>
      </c>
      <c r="C46" s="154">
        <v>64</v>
      </c>
      <c r="D46" s="85">
        <v>448</v>
      </c>
      <c r="E46" s="10" t="s">
        <v>28</v>
      </c>
      <c r="F46" s="3" t="s">
        <v>28</v>
      </c>
      <c r="G46" s="3"/>
      <c r="H46" s="2" t="s">
        <v>28</v>
      </c>
      <c r="I46" s="3" t="s">
        <v>28</v>
      </c>
      <c r="J46" s="3"/>
      <c r="K46" s="2" t="s">
        <v>28</v>
      </c>
      <c r="L46" s="3" t="s">
        <v>28</v>
      </c>
    </row>
    <row r="47" spans="1:12" ht="12" customHeight="1">
      <c r="A47" s="84" t="s">
        <v>16</v>
      </c>
      <c r="B47" s="85">
        <v>250</v>
      </c>
      <c r="C47" s="154">
        <v>65</v>
      </c>
      <c r="D47" s="85">
        <v>16250</v>
      </c>
      <c r="E47" s="25" t="s">
        <v>27</v>
      </c>
      <c r="F47" s="44" t="s">
        <v>27</v>
      </c>
      <c r="G47" s="29"/>
      <c r="H47" s="44">
        <v>1</v>
      </c>
      <c r="I47" s="44">
        <f>$D47*H47/(100-$H47)</f>
        <v>164.14141414141415</v>
      </c>
      <c r="J47" s="29"/>
      <c r="K47" s="44" t="s">
        <v>27</v>
      </c>
      <c r="L47" s="2" t="s">
        <v>27</v>
      </c>
    </row>
    <row r="48" spans="1:12" ht="12" customHeight="1">
      <c r="A48" s="88" t="s">
        <v>17</v>
      </c>
      <c r="B48" s="87">
        <v>125</v>
      </c>
      <c r="C48" s="156">
        <v>38</v>
      </c>
      <c r="D48" s="87">
        <v>4750</v>
      </c>
      <c r="E48" s="7" t="s">
        <v>28</v>
      </c>
      <c r="F48" s="7" t="s">
        <v>28</v>
      </c>
      <c r="G48" s="7"/>
      <c r="H48" s="45" t="s">
        <v>28</v>
      </c>
      <c r="I48" s="7" t="s">
        <v>28</v>
      </c>
      <c r="J48" s="7"/>
      <c r="K48" s="45" t="s">
        <v>28</v>
      </c>
      <c r="L48" s="7" t="s">
        <v>28</v>
      </c>
    </row>
    <row r="49" spans="1:12" s="11" customFormat="1" ht="12" customHeight="1">
      <c r="A49" s="13" t="s">
        <v>18</v>
      </c>
      <c r="B49" s="84"/>
      <c r="C49" s="84"/>
      <c r="D49" s="84"/>
      <c r="E49" s="77" t="s">
        <v>27</v>
      </c>
      <c r="F49" s="2"/>
      <c r="G49" s="77"/>
      <c r="H49" s="3">
        <f>I50/$D50*100</f>
        <v>0.12332345204050399</v>
      </c>
      <c r="I49" s="44"/>
      <c r="J49" s="77"/>
      <c r="K49" s="3">
        <f>L50/$D50*100</f>
        <v>0.17882069925031827</v>
      </c>
      <c r="L49" s="44"/>
    </row>
    <row r="50" spans="1:12" ht="12" customHeight="1">
      <c r="A50" s="16" t="s">
        <v>2</v>
      </c>
      <c r="B50" s="87">
        <v>32304</v>
      </c>
      <c r="C50" s="88">
        <v>42.6</v>
      </c>
      <c r="D50" s="87">
        <v>1377526</v>
      </c>
      <c r="E50" s="7"/>
      <c r="F50" s="45" t="s">
        <v>27</v>
      </c>
      <c r="G50" s="7"/>
      <c r="H50" s="7"/>
      <c r="I50" s="12">
        <f>SUM(I7:I48)</f>
        <v>1698.8126159554731</v>
      </c>
      <c r="J50" s="7"/>
      <c r="K50" s="7"/>
      <c r="L50" s="12">
        <f>SUM(L7:L48)</f>
        <v>2463.301625554939</v>
      </c>
    </row>
    <row r="51" spans="1:12" ht="12" customHeight="1">
      <c r="A51" s="53" t="s">
        <v>93</v>
      </c>
      <c r="B51" s="53"/>
      <c r="C51" s="53"/>
      <c r="D51" s="53"/>
      <c r="E51" s="53"/>
      <c r="F51" s="53"/>
      <c r="G51" s="53"/>
      <c r="H51" s="62"/>
      <c r="I51" s="53"/>
      <c r="J51" s="53"/>
      <c r="K51" s="53"/>
      <c r="L51" s="58"/>
    </row>
    <row r="52" spans="1:12" ht="12" customHeight="1">
      <c r="A52" s="53" t="s">
        <v>92</v>
      </c>
      <c r="B52" s="53"/>
      <c r="C52" s="53"/>
      <c r="D52" s="53"/>
      <c r="E52" s="53"/>
      <c r="F52" s="53"/>
      <c r="G52" s="53"/>
      <c r="H52" s="62"/>
      <c r="I52" s="53"/>
      <c r="J52" s="53"/>
      <c r="K52" s="53"/>
      <c r="L52" s="58"/>
    </row>
    <row r="53" spans="1:12" ht="12.75" customHeight="1">
      <c r="A53" s="91" t="s">
        <v>108</v>
      </c>
      <c r="B53" s="53"/>
      <c r="C53" s="53"/>
      <c r="D53" s="53"/>
      <c r="E53" s="53"/>
      <c r="F53" s="53"/>
      <c r="G53" s="53"/>
      <c r="H53" s="62"/>
      <c r="I53" s="53"/>
      <c r="J53" s="53"/>
      <c r="K53" s="53"/>
      <c r="L53" s="58"/>
    </row>
    <row r="54" spans="1:13" ht="12">
      <c r="A54" s="11"/>
      <c r="B54" s="92"/>
      <c r="C54" s="93"/>
      <c r="D54" s="93"/>
      <c r="E54" s="93"/>
      <c r="F54" s="93"/>
      <c r="G54" s="93"/>
      <c r="H54" s="93"/>
      <c r="I54" s="93"/>
      <c r="J54" s="93"/>
      <c r="K54" s="94"/>
      <c r="L54" s="93"/>
      <c r="M54" s="11"/>
    </row>
    <row r="55" spans="1:13" ht="12">
      <c r="A55" s="11"/>
      <c r="B55" s="95"/>
      <c r="C55" s="95"/>
      <c r="D55" s="95"/>
      <c r="E55" s="95"/>
      <c r="F55" s="95"/>
      <c r="G55" s="95"/>
      <c r="H55" s="96"/>
      <c r="I55" s="95"/>
      <c r="J55" s="95"/>
      <c r="K55" s="95"/>
      <c r="L55" s="14"/>
      <c r="M55" s="11"/>
    </row>
  </sheetData>
  <sheetProtection/>
  <mergeCells count="5">
    <mergeCell ref="A1:L1"/>
    <mergeCell ref="E3:L3"/>
    <mergeCell ref="E4:F4"/>
    <mergeCell ref="H4:I4"/>
    <mergeCell ref="K4:L4"/>
  </mergeCells>
  <conditionalFormatting sqref="K4:L4 E3:L3 A1:L1 L2 L55:L65533 L5:L6 L51:L53">
    <cfRule type="cellIs" priority="1" dxfId="0" operator="between" stopIfTrue="1">
      <formula>0</formula>
      <formula>1000</formula>
    </cfRule>
  </conditionalFormatting>
  <hyperlinks>
    <hyperlink ref="A53" r:id="rId1" display="c Preliminary 2014 Kansas Wheat Disease Loss Estimates"/>
  </hyperlinks>
  <printOptions horizontalCentered="1"/>
  <pageMargins left="0.5" right="0.25" top="0.75" bottom="0.25" header="0.25" footer="0.25"/>
  <pageSetup fitToHeight="1" fitToWidth="1" orientation="landscape" scale="87"/>
  <headerFooter alignWithMargins="0">
    <oddHeader>&amp;C&amp;"Arial,Bold"&amp;12&amp;K000000Estimated small grain losses due to rust in 2014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zoomScale="125" zoomScaleNormal="125" workbookViewId="0" topLeftCell="A1">
      <selection activeCell="A1" sqref="A1:L1"/>
    </sheetView>
  </sheetViews>
  <sheetFormatPr defaultColWidth="11.00390625" defaultRowHeight="12.75"/>
  <cols>
    <col min="1" max="1" width="11.00390625" style="20" customWidth="1"/>
    <col min="2" max="3" width="9.00390625" style="10" customWidth="1"/>
    <col min="4" max="4" width="10.00390625" style="21" customWidth="1"/>
    <col min="5" max="6" width="9.00390625" style="10" customWidth="1"/>
    <col min="7" max="7" width="0.875" style="10" customWidth="1"/>
    <col min="8" max="8" width="9.00390625" style="21" customWidth="1"/>
    <col min="9" max="9" width="9.00390625" style="10" customWidth="1"/>
    <col min="10" max="10" width="0.875" style="10" customWidth="1"/>
    <col min="11" max="12" width="9.00390625" style="22" customWidth="1"/>
    <col min="13" max="16384" width="10.75390625" style="1" customWidth="1"/>
  </cols>
  <sheetData>
    <row r="1" spans="1:12" s="11" customFormat="1" ht="19.5" customHeight="1">
      <c r="A1" s="138" t="s">
        <v>54</v>
      </c>
      <c r="B1" s="138"/>
      <c r="C1" s="138"/>
      <c r="D1" s="138"/>
      <c r="E1" s="138"/>
      <c r="F1" s="138"/>
      <c r="G1" s="138"/>
      <c r="H1" s="138"/>
      <c r="I1" s="138"/>
      <c r="J1" s="138"/>
      <c r="K1" s="138"/>
      <c r="L1" s="138"/>
    </row>
    <row r="2" spans="1:12" s="11" customFormat="1" ht="6" customHeight="1">
      <c r="A2" s="23"/>
      <c r="B2" s="8"/>
      <c r="C2" s="8"/>
      <c r="D2" s="26"/>
      <c r="E2" s="8"/>
      <c r="F2" s="8"/>
      <c r="G2" s="8"/>
      <c r="H2" s="26"/>
      <c r="I2" s="8"/>
      <c r="J2" s="8"/>
      <c r="K2" s="27"/>
      <c r="L2" s="27"/>
    </row>
    <row r="3" spans="1:12" s="11" customFormat="1" ht="12" customHeight="1">
      <c r="A3" s="13"/>
      <c r="B3" s="14"/>
      <c r="C3" s="14"/>
      <c r="D3" s="15"/>
      <c r="E3" s="142" t="s">
        <v>56</v>
      </c>
      <c r="F3" s="143"/>
      <c r="G3" s="143"/>
      <c r="H3" s="143"/>
      <c r="I3" s="143"/>
      <c r="J3" s="143"/>
      <c r="K3" s="143"/>
      <c r="L3" s="143"/>
    </row>
    <row r="4" spans="1:12" ht="12" customHeight="1">
      <c r="A4" s="13"/>
      <c r="B4" s="38">
        <v>1000</v>
      </c>
      <c r="C4" s="14" t="s">
        <v>72</v>
      </c>
      <c r="D4" s="15" t="s">
        <v>37</v>
      </c>
      <c r="E4" s="144" t="s">
        <v>68</v>
      </c>
      <c r="F4" s="144"/>
      <c r="G4" s="14"/>
      <c r="H4" s="145" t="s">
        <v>69</v>
      </c>
      <c r="I4" s="141"/>
      <c r="J4" s="14"/>
      <c r="K4" s="146" t="s">
        <v>70</v>
      </c>
      <c r="L4" s="146"/>
    </row>
    <row r="5" spans="1:12" ht="12" customHeight="1">
      <c r="A5" s="13"/>
      <c r="B5" s="14" t="s">
        <v>38</v>
      </c>
      <c r="C5" s="14" t="s">
        <v>39</v>
      </c>
      <c r="D5" s="15" t="s">
        <v>40</v>
      </c>
      <c r="E5" s="14"/>
      <c r="F5" s="38">
        <v>1000</v>
      </c>
      <c r="G5" s="38"/>
      <c r="H5" s="15"/>
      <c r="I5" s="38">
        <v>1000</v>
      </c>
      <c r="J5" s="38"/>
      <c r="K5" s="19"/>
      <c r="L5" s="38">
        <v>1000</v>
      </c>
    </row>
    <row r="6" spans="1:12" ht="12" customHeight="1">
      <c r="A6" s="16" t="s">
        <v>71</v>
      </c>
      <c r="B6" s="17" t="s">
        <v>34</v>
      </c>
      <c r="C6" s="17" t="s">
        <v>41</v>
      </c>
      <c r="D6" s="18" t="s">
        <v>42</v>
      </c>
      <c r="E6" s="17" t="s">
        <v>43</v>
      </c>
      <c r="F6" s="17" t="s">
        <v>39</v>
      </c>
      <c r="G6" s="17"/>
      <c r="H6" s="18" t="s">
        <v>43</v>
      </c>
      <c r="I6" s="17" t="s">
        <v>39</v>
      </c>
      <c r="J6" s="17"/>
      <c r="K6" s="39" t="s">
        <v>43</v>
      </c>
      <c r="L6" s="39" t="s">
        <v>39</v>
      </c>
    </row>
    <row r="7" spans="1:12" ht="12" customHeight="1">
      <c r="A7" s="13" t="s">
        <v>46</v>
      </c>
      <c r="B7" s="14" t="s">
        <v>114</v>
      </c>
      <c r="C7" s="14" t="s">
        <v>97</v>
      </c>
      <c r="D7" s="15" t="s">
        <v>97</v>
      </c>
      <c r="E7" s="38">
        <v>0</v>
      </c>
      <c r="F7" s="38">
        <v>0</v>
      </c>
      <c r="G7" s="14"/>
      <c r="H7" s="100">
        <v>0</v>
      </c>
      <c r="I7" s="38">
        <v>0</v>
      </c>
      <c r="J7" s="14"/>
      <c r="K7" s="100">
        <v>0</v>
      </c>
      <c r="L7" s="100">
        <v>0</v>
      </c>
    </row>
    <row r="8" spans="1:12" ht="12" customHeight="1">
      <c r="A8" s="1" t="s">
        <v>49</v>
      </c>
      <c r="B8" s="49">
        <v>8</v>
      </c>
      <c r="C8" s="157">
        <v>64</v>
      </c>
      <c r="D8" s="49">
        <v>512</v>
      </c>
      <c r="E8" s="2" t="s">
        <v>113</v>
      </c>
      <c r="F8" s="2" t="s">
        <v>28</v>
      </c>
      <c r="G8" s="3"/>
      <c r="H8" s="98" t="s">
        <v>28</v>
      </c>
      <c r="I8" s="2" t="s">
        <v>28</v>
      </c>
      <c r="J8" s="3"/>
      <c r="K8" s="98" t="s">
        <v>28</v>
      </c>
      <c r="L8" s="98" t="s">
        <v>28</v>
      </c>
    </row>
    <row r="9" spans="1:12" ht="12" customHeight="1">
      <c r="A9" s="1" t="s">
        <v>52</v>
      </c>
      <c r="B9" s="49">
        <v>455</v>
      </c>
      <c r="C9" s="157">
        <v>76</v>
      </c>
      <c r="D9" s="49">
        <v>34580</v>
      </c>
      <c r="E9" s="2">
        <v>0</v>
      </c>
      <c r="F9" s="38">
        <f>$D9*E9/(100-$E9)</f>
        <v>0</v>
      </c>
      <c r="G9" s="3"/>
      <c r="H9" s="98">
        <v>0</v>
      </c>
      <c r="I9" s="38">
        <f>$D9*H9/(100-$E9)</f>
        <v>0</v>
      </c>
      <c r="J9" s="3"/>
      <c r="K9" s="98">
        <v>6</v>
      </c>
      <c r="L9" s="100">
        <f>$D9*K9/(100-$K9)</f>
        <v>2207.2340425531916</v>
      </c>
    </row>
    <row r="10" spans="1:12" ht="12" customHeight="1">
      <c r="A10" s="1" t="s">
        <v>79</v>
      </c>
      <c r="B10" s="49">
        <v>1180</v>
      </c>
      <c r="C10" s="157">
        <v>55</v>
      </c>
      <c r="D10" s="49">
        <v>64900</v>
      </c>
      <c r="E10" s="2">
        <v>0</v>
      </c>
      <c r="F10" s="38">
        <f>$D10*E10/(100-$E10)</f>
        <v>0</v>
      </c>
      <c r="G10" s="3"/>
      <c r="H10" s="98">
        <v>0</v>
      </c>
      <c r="I10" s="38">
        <f>$D10*H10/(100-$E10)</f>
        <v>0</v>
      </c>
      <c r="J10" s="3"/>
      <c r="K10" s="98">
        <v>0</v>
      </c>
      <c r="L10" s="100">
        <v>0</v>
      </c>
    </row>
    <row r="11" spans="1:12" ht="12" customHeight="1">
      <c r="A11" s="1" t="s">
        <v>83</v>
      </c>
      <c r="B11" s="49">
        <v>2990</v>
      </c>
      <c r="C11" s="157">
        <v>36</v>
      </c>
      <c r="D11" s="49">
        <v>107640</v>
      </c>
      <c r="E11" s="2">
        <v>0</v>
      </c>
      <c r="F11" s="38">
        <v>0</v>
      </c>
      <c r="G11" s="3"/>
      <c r="H11" s="98">
        <v>0</v>
      </c>
      <c r="I11" s="2">
        <v>0</v>
      </c>
      <c r="J11" s="3"/>
      <c r="K11" s="98" t="s">
        <v>116</v>
      </c>
      <c r="L11" s="100" t="s">
        <v>27</v>
      </c>
    </row>
    <row r="12" spans="1:12" ht="12" customHeight="1">
      <c r="A12" s="1" t="s">
        <v>95</v>
      </c>
      <c r="B12" s="49">
        <v>1</v>
      </c>
      <c r="C12" s="157">
        <v>60</v>
      </c>
      <c r="D12" s="49">
        <v>60</v>
      </c>
      <c r="E12" s="2" t="s">
        <v>28</v>
      </c>
      <c r="F12" s="2" t="s">
        <v>28</v>
      </c>
      <c r="G12" s="3"/>
      <c r="H12" s="98" t="s">
        <v>28</v>
      </c>
      <c r="I12" s="2" t="s">
        <v>28</v>
      </c>
      <c r="J12" s="3"/>
      <c r="K12" s="98" t="s">
        <v>28</v>
      </c>
      <c r="L12" s="98" t="s">
        <v>28</v>
      </c>
    </row>
    <row r="13" spans="1:12" ht="12" customHeight="1">
      <c r="A13" s="1" t="s">
        <v>86</v>
      </c>
      <c r="B13" s="2" t="s">
        <v>97</v>
      </c>
      <c r="C13" s="10" t="s">
        <v>97</v>
      </c>
      <c r="D13" s="2" t="s">
        <v>97</v>
      </c>
      <c r="E13" s="2" t="s">
        <v>27</v>
      </c>
      <c r="F13" s="2" t="s">
        <v>27</v>
      </c>
      <c r="G13" s="3"/>
      <c r="H13" s="98" t="s">
        <v>27</v>
      </c>
      <c r="I13" s="2" t="s">
        <v>27</v>
      </c>
      <c r="J13" s="3"/>
      <c r="K13" s="98" t="s">
        <v>27</v>
      </c>
      <c r="L13" s="98" t="s">
        <v>27</v>
      </c>
    </row>
    <row r="14" spans="1:12" ht="12" customHeight="1">
      <c r="A14" s="1" t="s">
        <v>5</v>
      </c>
      <c r="B14" s="49">
        <v>6190</v>
      </c>
      <c r="C14" s="157">
        <v>47.5</v>
      </c>
      <c r="D14" s="49">
        <v>294025</v>
      </c>
      <c r="E14" s="2">
        <v>0</v>
      </c>
      <c r="F14" s="2">
        <v>0</v>
      </c>
      <c r="G14" s="3"/>
      <c r="H14" s="98">
        <v>1</v>
      </c>
      <c r="I14" s="38">
        <f>$D14*H14/(100-$E14)</f>
        <v>2940.25</v>
      </c>
      <c r="J14" s="3"/>
      <c r="K14" s="98">
        <v>0</v>
      </c>
      <c r="L14" s="98">
        <v>0</v>
      </c>
    </row>
    <row r="15" spans="1:12" ht="12" customHeight="1">
      <c r="A15" s="1" t="s">
        <v>8</v>
      </c>
      <c r="B15" s="49">
        <v>78</v>
      </c>
      <c r="C15" s="157">
        <v>48</v>
      </c>
      <c r="D15" s="49">
        <v>3744</v>
      </c>
      <c r="E15" s="2">
        <v>0</v>
      </c>
      <c r="F15" s="38">
        <v>0</v>
      </c>
      <c r="G15" s="3"/>
      <c r="H15" s="98" t="s">
        <v>27</v>
      </c>
      <c r="I15" s="38" t="s">
        <v>27</v>
      </c>
      <c r="J15" s="3"/>
      <c r="K15" s="98" t="s">
        <v>27</v>
      </c>
      <c r="L15" s="98" t="s">
        <v>27</v>
      </c>
    </row>
    <row r="16" spans="1:12" ht="12" customHeight="1">
      <c r="A16" s="1" t="s">
        <v>11</v>
      </c>
      <c r="B16" s="49">
        <v>1280</v>
      </c>
      <c r="C16" s="157">
        <v>56</v>
      </c>
      <c r="D16" s="49">
        <v>71680</v>
      </c>
      <c r="E16" s="2" t="s">
        <v>27</v>
      </c>
      <c r="F16" s="38" t="s">
        <v>27</v>
      </c>
      <c r="G16" s="3"/>
      <c r="H16" s="98" t="s">
        <v>27</v>
      </c>
      <c r="I16" s="38" t="s">
        <v>27</v>
      </c>
      <c r="J16" s="3"/>
      <c r="K16" s="98" t="s">
        <v>27</v>
      </c>
      <c r="L16" s="100" t="s">
        <v>27</v>
      </c>
    </row>
    <row r="17" spans="1:12" ht="12" customHeight="1">
      <c r="A17" s="1" t="s">
        <v>22</v>
      </c>
      <c r="B17" s="49">
        <v>8</v>
      </c>
      <c r="C17" s="157">
        <v>54</v>
      </c>
      <c r="D17" s="49">
        <v>432</v>
      </c>
      <c r="E17" s="2" t="s">
        <v>28</v>
      </c>
      <c r="F17" s="2" t="s">
        <v>28</v>
      </c>
      <c r="G17" s="3"/>
      <c r="H17" s="98" t="s">
        <v>28</v>
      </c>
      <c r="I17" s="2" t="s">
        <v>28</v>
      </c>
      <c r="J17" s="3"/>
      <c r="K17" s="98" t="s">
        <v>28</v>
      </c>
      <c r="L17" s="98" t="s">
        <v>28</v>
      </c>
    </row>
    <row r="18" spans="1:12" ht="12" customHeight="1">
      <c r="A18" s="6" t="s">
        <v>14</v>
      </c>
      <c r="B18" s="86">
        <v>610</v>
      </c>
      <c r="C18" s="158">
        <v>38</v>
      </c>
      <c r="D18" s="86">
        <v>23180</v>
      </c>
      <c r="E18" s="45">
        <v>0</v>
      </c>
      <c r="F18" s="12">
        <v>0</v>
      </c>
      <c r="G18" s="7"/>
      <c r="H18" s="79">
        <v>0</v>
      </c>
      <c r="I18" s="45">
        <v>0</v>
      </c>
      <c r="J18" s="7"/>
      <c r="K18" s="79" t="s">
        <v>27</v>
      </c>
      <c r="L18" s="101" t="s">
        <v>27</v>
      </c>
    </row>
    <row r="19" spans="1:12" ht="12" customHeight="1">
      <c r="A19" s="46" t="s">
        <v>18</v>
      </c>
      <c r="B19" s="49"/>
      <c r="C19" s="1"/>
      <c r="D19" s="49"/>
      <c r="E19" s="78" t="s">
        <v>27</v>
      </c>
      <c r="F19" s="29"/>
      <c r="G19" s="29"/>
      <c r="H19" s="25">
        <f>I20/$D20*100</f>
        <v>0.4894274352354462</v>
      </c>
      <c r="I19" s="29"/>
      <c r="J19" s="29"/>
      <c r="K19" s="25">
        <f>L20/$D20*100</f>
        <v>0.3674112393201851</v>
      </c>
      <c r="L19" s="29"/>
    </row>
    <row r="20" spans="1:12" ht="12" customHeight="1">
      <c r="A20" s="16" t="s">
        <v>2</v>
      </c>
      <c r="B20" s="86">
        <v>12800</v>
      </c>
      <c r="C20" s="6">
        <v>46.9</v>
      </c>
      <c r="D20" s="86">
        <v>600753</v>
      </c>
      <c r="E20" s="79"/>
      <c r="F20" s="12" t="s">
        <v>27</v>
      </c>
      <c r="G20" s="45"/>
      <c r="H20" s="45"/>
      <c r="I20" s="12">
        <f>SUM(I7:I18)</f>
        <v>2940.25</v>
      </c>
      <c r="J20" s="7"/>
      <c r="K20" s="36"/>
      <c r="L20" s="12">
        <f>SUM(L8:L18)</f>
        <v>2207.2340425531916</v>
      </c>
    </row>
    <row r="21" spans="1:12" ht="12" customHeight="1">
      <c r="A21" s="83" t="s">
        <v>91</v>
      </c>
      <c r="B21" s="1"/>
      <c r="C21" s="1"/>
      <c r="D21" s="1"/>
      <c r="E21" s="1"/>
      <c r="F21" s="1"/>
      <c r="G21" s="1"/>
      <c r="H21" s="1"/>
      <c r="I21" s="1"/>
      <c r="J21" s="14"/>
      <c r="K21" s="19"/>
      <c r="L21" s="19"/>
    </row>
    <row r="22" ht="12" customHeight="1">
      <c r="C22" s="47"/>
    </row>
    <row r="23" spans="1:12" ht="12" customHeight="1">
      <c r="A23" s="139" t="s">
        <v>26</v>
      </c>
      <c r="B23" s="139"/>
      <c r="C23" s="139"/>
      <c r="D23" s="139"/>
      <c r="E23" s="139"/>
      <c r="F23" s="139"/>
      <c r="G23" s="139"/>
      <c r="H23" s="139"/>
      <c r="I23" s="139"/>
      <c r="J23" s="139"/>
      <c r="K23" s="139"/>
      <c r="L23" s="139"/>
    </row>
    <row r="24" spans="1:12" ht="6" customHeight="1">
      <c r="A24" s="23"/>
      <c r="B24" s="36"/>
      <c r="C24" s="36"/>
      <c r="D24" s="35"/>
      <c r="E24" s="36"/>
      <c r="F24" s="36"/>
      <c r="G24" s="36"/>
      <c r="H24" s="35"/>
      <c r="I24" s="36"/>
      <c r="J24" s="36"/>
      <c r="K24" s="24"/>
      <c r="L24" s="24"/>
    </row>
    <row r="25" spans="5:12" ht="12" customHeight="1">
      <c r="E25" s="140" t="s">
        <v>67</v>
      </c>
      <c r="F25" s="140"/>
      <c r="G25" s="140"/>
      <c r="H25" s="140"/>
      <c r="I25" s="140"/>
      <c r="J25" s="140"/>
      <c r="K25" s="140"/>
      <c r="L25" s="140"/>
    </row>
    <row r="26" spans="2:12" ht="12" customHeight="1">
      <c r="B26" s="2">
        <v>1000</v>
      </c>
      <c r="C26" s="10" t="s">
        <v>72</v>
      </c>
      <c r="D26" s="21" t="s">
        <v>37</v>
      </c>
      <c r="E26" s="137" t="s">
        <v>68</v>
      </c>
      <c r="F26" s="137"/>
      <c r="G26" s="25"/>
      <c r="H26" s="141" t="s">
        <v>69</v>
      </c>
      <c r="I26" s="141"/>
      <c r="K26" s="140" t="s">
        <v>70</v>
      </c>
      <c r="L26" s="140"/>
    </row>
    <row r="27" spans="2:12" ht="12" customHeight="1">
      <c r="B27" s="10" t="s">
        <v>38</v>
      </c>
      <c r="C27" s="10" t="s">
        <v>39</v>
      </c>
      <c r="D27" s="21" t="s">
        <v>40</v>
      </c>
      <c r="F27" s="2">
        <v>1000</v>
      </c>
      <c r="G27" s="2"/>
      <c r="I27" s="2">
        <v>1000</v>
      </c>
      <c r="J27" s="2"/>
      <c r="L27" s="2">
        <v>1000</v>
      </c>
    </row>
    <row r="28" spans="1:12" ht="12" customHeight="1">
      <c r="A28" s="23" t="s">
        <v>71</v>
      </c>
      <c r="B28" s="36" t="s">
        <v>34</v>
      </c>
      <c r="C28" s="36" t="s">
        <v>41</v>
      </c>
      <c r="D28" s="35" t="s">
        <v>42</v>
      </c>
      <c r="E28" s="36" t="s">
        <v>43</v>
      </c>
      <c r="F28" s="36" t="s">
        <v>39</v>
      </c>
      <c r="G28" s="36"/>
      <c r="H28" s="35" t="s">
        <v>43</v>
      </c>
      <c r="I28" s="36" t="s">
        <v>39</v>
      </c>
      <c r="J28" s="36"/>
      <c r="K28" s="24" t="s">
        <v>43</v>
      </c>
      <c r="L28" s="24" t="s">
        <v>39</v>
      </c>
    </row>
    <row r="29" spans="1:12" ht="12" customHeight="1">
      <c r="A29" s="1" t="s">
        <v>19</v>
      </c>
      <c r="B29" s="49">
        <v>72</v>
      </c>
      <c r="C29" s="157">
        <v>111</v>
      </c>
      <c r="D29" s="49">
        <v>7992</v>
      </c>
      <c r="E29" s="2" t="s">
        <v>28</v>
      </c>
      <c r="F29" s="2" t="s">
        <v>28</v>
      </c>
      <c r="G29" s="3"/>
      <c r="H29" s="2" t="s">
        <v>28</v>
      </c>
      <c r="I29" s="3" t="s">
        <v>28</v>
      </c>
      <c r="J29" s="3"/>
      <c r="K29" s="2" t="s">
        <v>28</v>
      </c>
      <c r="L29" s="3" t="s">
        <v>28</v>
      </c>
    </row>
    <row r="30" spans="1:12" ht="12" customHeight="1">
      <c r="A30" s="1" t="s">
        <v>46</v>
      </c>
      <c r="B30" s="49">
        <v>35</v>
      </c>
      <c r="C30" s="157">
        <v>105</v>
      </c>
      <c r="D30" s="49">
        <v>3675</v>
      </c>
      <c r="E30" s="2">
        <v>0</v>
      </c>
      <c r="F30" s="38">
        <f>$D30*E30/(100-$E30)</f>
        <v>0</v>
      </c>
      <c r="G30" s="3"/>
      <c r="H30" s="2">
        <v>0</v>
      </c>
      <c r="I30" s="2">
        <v>0</v>
      </c>
      <c r="J30" s="3"/>
      <c r="K30" s="2">
        <v>0</v>
      </c>
      <c r="L30" s="2">
        <v>0</v>
      </c>
    </row>
    <row r="31" spans="1:12" ht="12" customHeight="1">
      <c r="A31" s="1" t="s">
        <v>52</v>
      </c>
      <c r="B31" s="49">
        <v>11</v>
      </c>
      <c r="C31" s="157">
        <v>67</v>
      </c>
      <c r="D31" s="49">
        <v>737</v>
      </c>
      <c r="E31" s="2">
        <v>0</v>
      </c>
      <c r="F31" s="38">
        <f>$D31*E31/(100-$E31)</f>
        <v>0</v>
      </c>
      <c r="G31" s="3"/>
      <c r="H31" s="2">
        <v>0</v>
      </c>
      <c r="I31" s="2">
        <v>0</v>
      </c>
      <c r="J31" s="3"/>
      <c r="K31" s="2">
        <v>3</v>
      </c>
      <c r="L31" s="38">
        <f>$D31*K31/(100-$K31)</f>
        <v>22.79381443298969</v>
      </c>
    </row>
    <row r="32" spans="1:12" ht="12" customHeight="1">
      <c r="A32" s="1" t="s">
        <v>83</v>
      </c>
      <c r="B32" s="49">
        <v>430</v>
      </c>
      <c r="C32" s="157">
        <v>32</v>
      </c>
      <c r="D32" s="49">
        <v>13760</v>
      </c>
      <c r="E32" s="2">
        <v>0</v>
      </c>
      <c r="F32" s="38">
        <f>$D32*E32/(100-$E32)</f>
        <v>0</v>
      </c>
      <c r="G32" s="3"/>
      <c r="H32" s="2">
        <v>0</v>
      </c>
      <c r="I32" s="2">
        <v>0</v>
      </c>
      <c r="J32" s="3"/>
      <c r="K32" s="2">
        <v>0</v>
      </c>
      <c r="L32" s="38">
        <v>0</v>
      </c>
    </row>
    <row r="33" spans="1:12" ht="12" customHeight="1">
      <c r="A33" s="1" t="s">
        <v>5</v>
      </c>
      <c r="B33" s="49">
        <v>820</v>
      </c>
      <c r="C33" s="157">
        <v>37.5</v>
      </c>
      <c r="D33" s="49">
        <v>30750</v>
      </c>
      <c r="E33" s="2">
        <v>0</v>
      </c>
      <c r="F33" s="38">
        <f>$D33*E33/(100-$E33)</f>
        <v>0</v>
      </c>
      <c r="G33" s="3"/>
      <c r="H33" s="2">
        <v>0</v>
      </c>
      <c r="I33" s="2">
        <v>0</v>
      </c>
      <c r="J33" s="3"/>
      <c r="K33" s="2">
        <v>0</v>
      </c>
      <c r="L33" s="38">
        <f>$D33*K33/(100-$K33)</f>
        <v>0</v>
      </c>
    </row>
    <row r="34" spans="1:12" ht="12" customHeight="1">
      <c r="A34" s="6" t="s">
        <v>11</v>
      </c>
      <c r="B34" s="86">
        <v>4</v>
      </c>
      <c r="C34" s="158">
        <v>45</v>
      </c>
      <c r="D34" s="86">
        <v>180</v>
      </c>
      <c r="E34" s="45" t="s">
        <v>28</v>
      </c>
      <c r="F34" s="45" t="s">
        <v>28</v>
      </c>
      <c r="G34" s="7"/>
      <c r="H34" s="45" t="s">
        <v>28</v>
      </c>
      <c r="I34" s="7" t="s">
        <v>28</v>
      </c>
      <c r="J34" s="7"/>
      <c r="K34" s="45" t="s">
        <v>28</v>
      </c>
      <c r="L34" s="7" t="s">
        <v>28</v>
      </c>
    </row>
    <row r="35" spans="1:12" ht="12" customHeight="1">
      <c r="A35" s="46" t="s">
        <v>18</v>
      </c>
      <c r="B35" s="1"/>
      <c r="C35" s="1"/>
      <c r="D35" s="1"/>
      <c r="E35" s="44">
        <f>F36/$D36*100</f>
        <v>0</v>
      </c>
      <c r="G35" s="29"/>
      <c r="H35" s="44">
        <f>I36/$D36*100</f>
        <v>0</v>
      </c>
      <c r="I35" s="44"/>
      <c r="J35" s="29"/>
      <c r="K35" s="80">
        <f>L36/$D36*100</f>
        <v>0.039923309687514785</v>
      </c>
      <c r="L35" s="38"/>
    </row>
    <row r="36" spans="1:12" s="11" customFormat="1" ht="12" customHeight="1">
      <c r="A36" s="16" t="s">
        <v>2</v>
      </c>
      <c r="B36" s="86">
        <v>1372</v>
      </c>
      <c r="C36" s="6">
        <v>41.6</v>
      </c>
      <c r="D36" s="86">
        <v>57094</v>
      </c>
      <c r="E36" s="36"/>
      <c r="F36" s="17">
        <f>SUM(F29:F34)</f>
        <v>0</v>
      </c>
      <c r="G36" s="36"/>
      <c r="H36" s="36"/>
      <c r="I36" s="17">
        <f>SUM(I29:I34)</f>
        <v>0</v>
      </c>
      <c r="J36" s="36"/>
      <c r="K36" s="36"/>
      <c r="L36" s="12">
        <f>SUM(L29:L34)</f>
        <v>22.79381443298969</v>
      </c>
    </row>
    <row r="37" spans="1:12" s="11" customFormat="1" ht="12" customHeight="1">
      <c r="A37" s="61" t="s">
        <v>4</v>
      </c>
      <c r="B37" s="51"/>
      <c r="C37" s="52"/>
      <c r="D37" s="51"/>
      <c r="E37" s="51"/>
      <c r="F37" s="51"/>
      <c r="G37" s="51"/>
      <c r="H37" s="51"/>
      <c r="I37" s="51"/>
      <c r="J37" s="52"/>
      <c r="K37" s="51"/>
      <c r="L37" s="51"/>
    </row>
    <row r="38" spans="1:12" s="11" customFormat="1" ht="12" customHeight="1">
      <c r="A38" s="54" t="s">
        <v>92</v>
      </c>
      <c r="B38" s="51"/>
      <c r="C38" s="52"/>
      <c r="D38" s="51"/>
      <c r="E38" s="51"/>
      <c r="F38" s="51"/>
      <c r="G38" s="51"/>
      <c r="H38" s="51"/>
      <c r="I38" s="51"/>
      <c r="J38" s="52"/>
      <c r="K38" s="51"/>
      <c r="L38" s="51"/>
    </row>
    <row r="39" spans="1:12" ht="12.75">
      <c r="A39" s="54" t="s">
        <v>117</v>
      </c>
      <c r="B39" s="58"/>
      <c r="C39" s="58"/>
      <c r="D39" s="59"/>
      <c r="E39" s="58"/>
      <c r="F39" s="58"/>
      <c r="G39" s="58"/>
      <c r="H39" s="59"/>
      <c r="I39" s="58"/>
      <c r="J39" s="58"/>
      <c r="K39" s="60"/>
      <c r="L39" s="60"/>
    </row>
    <row r="40" spans="1:12" ht="12.75">
      <c r="A40" s="54" t="s">
        <v>1</v>
      </c>
      <c r="B40" s="58"/>
      <c r="C40" s="58"/>
      <c r="D40" s="59"/>
      <c r="E40" s="58"/>
      <c r="F40" s="58"/>
      <c r="G40" s="58"/>
      <c r="H40" s="59"/>
      <c r="I40" s="58"/>
      <c r="J40" s="58"/>
      <c r="K40" s="60"/>
      <c r="L40" s="60"/>
    </row>
    <row r="43" ht="12">
      <c r="D43" s="10"/>
    </row>
  </sheetData>
  <sheetProtection/>
  <mergeCells count="10">
    <mergeCell ref="A1:L1"/>
    <mergeCell ref="A23:L23"/>
    <mergeCell ref="E25:L25"/>
    <mergeCell ref="E26:F26"/>
    <mergeCell ref="H26:I26"/>
    <mergeCell ref="K26:L26"/>
    <mergeCell ref="E3:L3"/>
    <mergeCell ref="E4:F4"/>
    <mergeCell ref="H4:I4"/>
    <mergeCell ref="K4:L4"/>
  </mergeCells>
  <conditionalFormatting sqref="C4">
    <cfRule type="cellIs" priority="1" dxfId="1" operator="between" stopIfTrue="1">
      <formula>0</formula>
      <formula>0</formula>
    </cfRule>
  </conditionalFormatting>
  <printOptions horizontalCentered="1"/>
  <pageMargins left="0.5" right="0.25" top="0.75" bottom="0.25" header="0.5" footer="0.5"/>
  <pageSetup fitToHeight="1" fitToWidth="1" orientation="landscape"/>
  <headerFooter alignWithMargins="0">
    <oddHeader>&amp;C&amp;"Arial,Bold"&amp;12&amp;K000000Estimated small grain losses due to rust in 2014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125" zoomScaleNormal="125" workbookViewId="0" topLeftCell="A1">
      <selection activeCell="A1" sqref="A1:I1"/>
    </sheetView>
  </sheetViews>
  <sheetFormatPr defaultColWidth="11.00390625" defaultRowHeight="12.75"/>
  <cols>
    <col min="1" max="1" width="11.00390625" style="1" customWidth="1"/>
    <col min="2" max="3" width="9.00390625" style="1" customWidth="1"/>
    <col min="4" max="4" width="9.875" style="1" customWidth="1"/>
    <col min="5" max="6" width="9.00390625" style="1" customWidth="1"/>
    <col min="7" max="7" width="0.875" style="1" customWidth="1"/>
    <col min="8" max="10" width="9.00390625" style="1" customWidth="1"/>
    <col min="11" max="12" width="9.75390625" style="1" customWidth="1"/>
    <col min="13" max="16384" width="10.75390625" style="1" customWidth="1"/>
  </cols>
  <sheetData>
    <row r="1" spans="1:13" ht="19.5" customHeight="1">
      <c r="A1" s="149" t="s">
        <v>23</v>
      </c>
      <c r="B1" s="149"/>
      <c r="C1" s="149"/>
      <c r="D1" s="149"/>
      <c r="E1" s="149"/>
      <c r="F1" s="149"/>
      <c r="G1" s="149"/>
      <c r="H1" s="149"/>
      <c r="I1" s="149"/>
      <c r="J1" s="37"/>
      <c r="K1" s="4"/>
      <c r="L1" s="4"/>
      <c r="M1" s="11"/>
    </row>
    <row r="2" spans="1:13" ht="4.5" customHeight="1">
      <c r="A2" s="6"/>
      <c r="B2" s="6"/>
      <c r="C2" s="6"/>
      <c r="D2" s="6"/>
      <c r="E2" s="6"/>
      <c r="F2" s="6"/>
      <c r="G2" s="6"/>
      <c r="H2" s="6"/>
      <c r="I2" s="6"/>
      <c r="J2" s="11"/>
      <c r="K2" s="11"/>
      <c r="L2" s="11"/>
      <c r="M2" s="11"/>
    </row>
    <row r="3" spans="5:13" ht="12" customHeight="1">
      <c r="E3" s="136" t="s">
        <v>58</v>
      </c>
      <c r="F3" s="136"/>
      <c r="G3" s="136"/>
      <c r="H3" s="136"/>
      <c r="I3" s="136"/>
      <c r="J3" s="4"/>
      <c r="K3" s="4"/>
      <c r="L3" s="4"/>
      <c r="M3" s="11"/>
    </row>
    <row r="4" spans="2:13" ht="12" customHeight="1">
      <c r="B4" s="2">
        <v>1000</v>
      </c>
      <c r="C4" s="3" t="s">
        <v>72</v>
      </c>
      <c r="D4" s="3" t="s">
        <v>37</v>
      </c>
      <c r="E4" s="148" t="s">
        <v>68</v>
      </c>
      <c r="F4" s="148"/>
      <c r="G4" s="4"/>
      <c r="H4" s="136" t="s">
        <v>57</v>
      </c>
      <c r="I4" s="136"/>
      <c r="J4" s="4"/>
      <c r="K4" s="147"/>
      <c r="L4" s="147"/>
      <c r="M4" s="11"/>
    </row>
    <row r="5" spans="2:13" ht="12" customHeight="1">
      <c r="B5" s="3" t="s">
        <v>38</v>
      </c>
      <c r="C5" s="3" t="s">
        <v>39</v>
      </c>
      <c r="D5" s="3" t="s">
        <v>40</v>
      </c>
      <c r="E5" s="3"/>
      <c r="F5" s="2">
        <v>1000</v>
      </c>
      <c r="G5" s="3"/>
      <c r="H5" s="3"/>
      <c r="I5" s="29">
        <v>1000</v>
      </c>
      <c r="K5" s="11"/>
      <c r="L5" s="28"/>
      <c r="M5" s="11"/>
    </row>
    <row r="6" spans="1:13" ht="12" customHeight="1">
      <c r="A6" s="6" t="s">
        <v>71</v>
      </c>
      <c r="B6" s="7" t="s">
        <v>35</v>
      </c>
      <c r="C6" s="7" t="s">
        <v>41</v>
      </c>
      <c r="D6" s="7" t="s">
        <v>42</v>
      </c>
      <c r="E6" s="7" t="s">
        <v>43</v>
      </c>
      <c r="F6" s="7" t="s">
        <v>39</v>
      </c>
      <c r="G6" s="7"/>
      <c r="H6" s="7" t="s">
        <v>43</v>
      </c>
      <c r="I6" s="7" t="s">
        <v>39</v>
      </c>
      <c r="K6" s="29"/>
      <c r="L6" s="29"/>
      <c r="M6" s="11"/>
    </row>
    <row r="7" spans="1:13" ht="12" customHeight="1">
      <c r="A7" s="1" t="s">
        <v>44</v>
      </c>
      <c r="B7" s="98">
        <v>15</v>
      </c>
      <c r="C7" s="21">
        <v>65</v>
      </c>
      <c r="D7" s="98">
        <v>975</v>
      </c>
      <c r="E7" s="2">
        <v>0</v>
      </c>
      <c r="F7" s="2">
        <v>0</v>
      </c>
      <c r="G7" s="3"/>
      <c r="H7" s="2">
        <v>0</v>
      </c>
      <c r="I7" s="2">
        <v>0</v>
      </c>
      <c r="K7" s="30"/>
      <c r="L7" s="30"/>
      <c r="M7" s="11"/>
    </row>
    <row r="8" spans="1:13" ht="12" customHeight="1">
      <c r="A8" s="1" t="s">
        <v>45</v>
      </c>
      <c r="B8" s="98">
        <v>8</v>
      </c>
      <c r="C8" s="21">
        <v>90</v>
      </c>
      <c r="D8" s="98">
        <v>720</v>
      </c>
      <c r="E8" s="2">
        <v>0</v>
      </c>
      <c r="F8" s="38">
        <f>$D8*E8/(100-$E8)</f>
        <v>0</v>
      </c>
      <c r="G8" s="3"/>
      <c r="H8" s="2">
        <v>0</v>
      </c>
      <c r="I8" s="38">
        <f>$D8*H8/(100-$H8)</f>
        <v>0</v>
      </c>
      <c r="K8" s="30"/>
      <c r="L8" s="30"/>
      <c r="M8" s="11"/>
    </row>
    <row r="9" spans="1:13" ht="12" customHeight="1">
      <c r="A9" s="1" t="s">
        <v>46</v>
      </c>
      <c r="B9" s="98">
        <v>10</v>
      </c>
      <c r="C9" s="21">
        <v>100</v>
      </c>
      <c r="D9" s="98">
        <v>1000</v>
      </c>
      <c r="E9" s="2">
        <v>0</v>
      </c>
      <c r="F9" s="38">
        <f>$D9*E9/(100-$E9)</f>
        <v>0</v>
      </c>
      <c r="G9" s="3"/>
      <c r="H9" s="2">
        <v>0</v>
      </c>
      <c r="I9" s="38">
        <f>$D9*H9/(100-$H9)</f>
        <v>0</v>
      </c>
      <c r="K9" s="30"/>
      <c r="L9" s="30"/>
      <c r="M9" s="11"/>
    </row>
    <row r="10" spans="1:13" ht="12" customHeight="1">
      <c r="A10" s="1" t="s">
        <v>49</v>
      </c>
      <c r="B10" s="98">
        <v>9</v>
      </c>
      <c r="C10" s="21">
        <v>60</v>
      </c>
      <c r="D10" s="98">
        <v>540</v>
      </c>
      <c r="E10" s="2" t="s">
        <v>118</v>
      </c>
      <c r="F10" s="2" t="s">
        <v>28</v>
      </c>
      <c r="G10" s="3"/>
      <c r="H10" s="2" t="s">
        <v>28</v>
      </c>
      <c r="I10" s="2" t="s">
        <v>28</v>
      </c>
      <c r="K10" s="30"/>
      <c r="L10" s="30"/>
      <c r="M10" s="11"/>
    </row>
    <row r="11" spans="1:13" ht="12" customHeight="1">
      <c r="A11" s="1" t="s">
        <v>51</v>
      </c>
      <c r="B11" s="98">
        <v>20</v>
      </c>
      <c r="C11" s="21">
        <v>54</v>
      </c>
      <c r="D11" s="98">
        <v>1080</v>
      </c>
      <c r="E11" s="2">
        <v>0</v>
      </c>
      <c r="F11" s="38">
        <f>$D11*E11/(100-$E11)</f>
        <v>0</v>
      </c>
      <c r="G11" s="3"/>
      <c r="H11" s="2">
        <v>2</v>
      </c>
      <c r="I11" s="38">
        <f>$D11*H11/(100-$H11)</f>
        <v>22.040816326530614</v>
      </c>
      <c r="K11" s="30"/>
      <c r="L11" s="30"/>
      <c r="M11" s="11"/>
    </row>
    <row r="12" spans="1:13" ht="12" customHeight="1">
      <c r="A12" s="1" t="s">
        <v>52</v>
      </c>
      <c r="B12" s="98">
        <v>15</v>
      </c>
      <c r="C12" s="21">
        <v>91</v>
      </c>
      <c r="D12" s="98">
        <v>1365</v>
      </c>
      <c r="E12" s="2">
        <v>0</v>
      </c>
      <c r="F12" s="2">
        <v>0</v>
      </c>
      <c r="G12" s="3"/>
      <c r="H12" s="2">
        <v>0</v>
      </c>
      <c r="I12" s="2">
        <v>0</v>
      </c>
      <c r="K12" s="30"/>
      <c r="L12" s="30"/>
      <c r="M12" s="11"/>
    </row>
    <row r="13" spans="1:13" ht="12" customHeight="1">
      <c r="A13" s="1" t="s">
        <v>53</v>
      </c>
      <c r="B13" s="98">
        <v>25</v>
      </c>
      <c r="C13" s="21">
        <v>80</v>
      </c>
      <c r="D13" s="98">
        <v>2000</v>
      </c>
      <c r="E13" s="2" t="s">
        <v>115</v>
      </c>
      <c r="F13" s="38" t="s">
        <v>27</v>
      </c>
      <c r="G13" s="3"/>
      <c r="H13" s="2">
        <v>2</v>
      </c>
      <c r="I13" s="38">
        <f>$D13*H13/(100-$H13)</f>
        <v>40.816326530612244</v>
      </c>
      <c r="K13" s="30"/>
      <c r="L13" s="30"/>
      <c r="M13" s="11"/>
    </row>
    <row r="14" spans="1:13" ht="12" customHeight="1">
      <c r="A14" s="1" t="s">
        <v>74</v>
      </c>
      <c r="B14" s="98">
        <v>10</v>
      </c>
      <c r="C14" s="21">
        <v>74</v>
      </c>
      <c r="D14" s="98">
        <v>740</v>
      </c>
      <c r="E14" s="2" t="s">
        <v>28</v>
      </c>
      <c r="F14" s="2" t="s">
        <v>28</v>
      </c>
      <c r="G14" s="3"/>
      <c r="H14" s="2" t="s">
        <v>28</v>
      </c>
      <c r="I14" s="2" t="s">
        <v>28</v>
      </c>
      <c r="K14" s="30"/>
      <c r="L14" s="30"/>
      <c r="M14" s="11"/>
    </row>
    <row r="15" spans="1:13" ht="12" customHeight="1">
      <c r="A15" s="1" t="s">
        <v>81</v>
      </c>
      <c r="B15" s="98">
        <v>55</v>
      </c>
      <c r="C15" s="21">
        <v>64</v>
      </c>
      <c r="D15" s="98">
        <v>3520</v>
      </c>
      <c r="E15" s="2" t="s">
        <v>28</v>
      </c>
      <c r="F15" s="2" t="s">
        <v>28</v>
      </c>
      <c r="G15" s="3"/>
      <c r="H15" s="2" t="s">
        <v>28</v>
      </c>
      <c r="I15" s="2" t="s">
        <v>28</v>
      </c>
      <c r="K15" s="30"/>
      <c r="L15" s="30"/>
      <c r="M15" s="11"/>
    </row>
    <row r="16" spans="1:13" ht="12" customHeight="1">
      <c r="A16" s="1" t="s">
        <v>75</v>
      </c>
      <c r="B16" s="98">
        <v>15</v>
      </c>
      <c r="C16" s="21">
        <v>56</v>
      </c>
      <c r="D16" s="98">
        <v>840</v>
      </c>
      <c r="E16" s="2" t="s">
        <v>28</v>
      </c>
      <c r="F16" s="2" t="s">
        <v>28</v>
      </c>
      <c r="G16" s="3"/>
      <c r="H16" s="2" t="s">
        <v>28</v>
      </c>
      <c r="I16" s="2" t="s">
        <v>28</v>
      </c>
      <c r="K16" s="30"/>
      <c r="L16" s="30"/>
      <c r="M16" s="11"/>
    </row>
    <row r="17" spans="1:13" ht="12" customHeight="1">
      <c r="A17" s="1" t="s">
        <v>76</v>
      </c>
      <c r="B17" s="98" t="s">
        <v>119</v>
      </c>
      <c r="C17" s="21" t="s">
        <v>97</v>
      </c>
      <c r="D17" s="98" t="s">
        <v>97</v>
      </c>
      <c r="E17" s="2">
        <v>0</v>
      </c>
      <c r="F17" s="38">
        <v>0</v>
      </c>
      <c r="G17" s="3"/>
      <c r="H17" s="2">
        <v>0</v>
      </c>
      <c r="I17" s="38">
        <v>0</v>
      </c>
      <c r="K17" s="30"/>
      <c r="L17" s="30"/>
      <c r="M17" s="11"/>
    </row>
    <row r="18" spans="1:13" ht="12" customHeight="1">
      <c r="A18" s="1" t="s">
        <v>77</v>
      </c>
      <c r="B18" s="98" t="s">
        <v>97</v>
      </c>
      <c r="C18" s="21" t="s">
        <v>97</v>
      </c>
      <c r="D18" s="98" t="s">
        <v>97</v>
      </c>
      <c r="E18" s="2">
        <v>0</v>
      </c>
      <c r="F18" s="38">
        <v>0</v>
      </c>
      <c r="G18" s="3"/>
      <c r="H18" s="2">
        <v>0</v>
      </c>
      <c r="I18" s="38">
        <v>0</v>
      </c>
      <c r="K18" s="30"/>
      <c r="L18" s="30"/>
      <c r="M18" s="11"/>
    </row>
    <row r="19" spans="1:13" ht="12" customHeight="1">
      <c r="A19" s="1" t="s">
        <v>94</v>
      </c>
      <c r="B19" s="98">
        <v>31</v>
      </c>
      <c r="C19" s="21">
        <v>70</v>
      </c>
      <c r="D19" s="98">
        <v>2170</v>
      </c>
      <c r="E19" s="2" t="s">
        <v>28</v>
      </c>
      <c r="F19" s="2" t="s">
        <v>28</v>
      </c>
      <c r="G19" s="3"/>
      <c r="H19" s="2" t="s">
        <v>28</v>
      </c>
      <c r="I19" s="2" t="s">
        <v>28</v>
      </c>
      <c r="K19" s="30"/>
      <c r="L19" s="30"/>
      <c r="M19" s="11"/>
    </row>
    <row r="20" spans="1:13" ht="12" customHeight="1">
      <c r="A20" s="1" t="s">
        <v>78</v>
      </c>
      <c r="B20" s="98">
        <v>40</v>
      </c>
      <c r="C20" s="21">
        <v>69</v>
      </c>
      <c r="D20" s="98">
        <v>2760</v>
      </c>
      <c r="E20" s="2">
        <v>0</v>
      </c>
      <c r="F20" s="38">
        <v>0</v>
      </c>
      <c r="G20" s="3"/>
      <c r="H20" s="2">
        <v>2</v>
      </c>
      <c r="I20" s="38">
        <f>$D20*H20/(100-$H20)</f>
        <v>56.326530612244895</v>
      </c>
      <c r="K20" s="30"/>
      <c r="L20" s="30"/>
      <c r="M20" s="11"/>
    </row>
    <row r="21" spans="1:13" ht="12" customHeight="1">
      <c r="A21" s="71" t="s">
        <v>79</v>
      </c>
      <c r="B21" s="102">
        <v>125</v>
      </c>
      <c r="C21" s="159">
        <v>63</v>
      </c>
      <c r="D21" s="102">
        <v>7875</v>
      </c>
      <c r="E21" s="38">
        <v>10</v>
      </c>
      <c r="F21" s="38">
        <f>$D21*E21/(100-$E21)</f>
        <v>875</v>
      </c>
      <c r="G21" s="73"/>
      <c r="H21" s="38">
        <v>50</v>
      </c>
      <c r="I21" s="38">
        <f>$D21*H21/(100-$H21)</f>
        <v>7875</v>
      </c>
      <c r="K21" s="30"/>
      <c r="L21" s="30"/>
      <c r="M21" s="11"/>
    </row>
    <row r="22" spans="1:13" ht="12" customHeight="1">
      <c r="A22" s="1" t="s">
        <v>82</v>
      </c>
      <c r="B22" s="98" t="s">
        <v>97</v>
      </c>
      <c r="C22" s="21" t="s">
        <v>97</v>
      </c>
      <c r="D22" s="98" t="s">
        <v>97</v>
      </c>
      <c r="E22" s="44">
        <v>0</v>
      </c>
      <c r="F22" s="44">
        <v>0</v>
      </c>
      <c r="G22" s="3">
        <v>0</v>
      </c>
      <c r="H22" s="44">
        <v>0</v>
      </c>
      <c r="I22" s="29">
        <v>0</v>
      </c>
      <c r="K22" s="30"/>
      <c r="L22" s="30"/>
      <c r="M22" s="11"/>
    </row>
    <row r="23" spans="1:13" ht="12" customHeight="1">
      <c r="A23" s="1" t="s">
        <v>80</v>
      </c>
      <c r="B23" s="98">
        <v>13</v>
      </c>
      <c r="C23" s="21">
        <v>65</v>
      </c>
      <c r="D23" s="98">
        <v>845</v>
      </c>
      <c r="E23" s="2" t="s">
        <v>28</v>
      </c>
      <c r="F23" s="2" t="s">
        <v>28</v>
      </c>
      <c r="G23" s="3"/>
      <c r="H23" s="2" t="s">
        <v>28</v>
      </c>
      <c r="I23" s="2" t="s">
        <v>28</v>
      </c>
      <c r="K23" s="30"/>
      <c r="L23" s="30"/>
      <c r="M23" s="11"/>
    </row>
    <row r="24" spans="1:13" ht="12" customHeight="1">
      <c r="A24" s="1" t="s">
        <v>83</v>
      </c>
      <c r="B24" s="98">
        <v>16</v>
      </c>
      <c r="C24" s="21">
        <v>65</v>
      </c>
      <c r="D24" s="98">
        <v>1040</v>
      </c>
      <c r="E24" s="2">
        <v>0</v>
      </c>
      <c r="F24" s="38">
        <v>0</v>
      </c>
      <c r="G24" s="3"/>
      <c r="H24" s="2">
        <v>0</v>
      </c>
      <c r="I24" s="38">
        <v>0</v>
      </c>
      <c r="K24" s="30"/>
      <c r="L24" s="30"/>
      <c r="M24" s="11"/>
    </row>
    <row r="25" spans="1:13" ht="12" customHeight="1">
      <c r="A25" s="1" t="s">
        <v>85</v>
      </c>
      <c r="B25" s="98">
        <v>20</v>
      </c>
      <c r="C25" s="21">
        <v>80</v>
      </c>
      <c r="D25" s="98">
        <v>1600</v>
      </c>
      <c r="E25" s="2" t="s">
        <v>28</v>
      </c>
      <c r="F25" s="2" t="s">
        <v>28</v>
      </c>
      <c r="G25" s="3"/>
      <c r="H25" s="2" t="s">
        <v>28</v>
      </c>
      <c r="I25" s="2" t="s">
        <v>28</v>
      </c>
      <c r="K25" s="30"/>
      <c r="L25" s="30"/>
      <c r="M25" s="11"/>
    </row>
    <row r="26" spans="1:13" ht="12" customHeight="1">
      <c r="A26" s="1" t="s">
        <v>86</v>
      </c>
      <c r="B26" s="98">
        <v>40</v>
      </c>
      <c r="C26" s="21">
        <v>63</v>
      </c>
      <c r="D26" s="98">
        <v>2520</v>
      </c>
      <c r="E26" s="2">
        <v>0</v>
      </c>
      <c r="F26" s="2">
        <v>0</v>
      </c>
      <c r="G26" s="3"/>
      <c r="H26" s="2">
        <v>1</v>
      </c>
      <c r="I26" s="38">
        <f>$D26*H26/(100-$H26)</f>
        <v>25.454545454545453</v>
      </c>
      <c r="K26" s="30"/>
      <c r="L26" s="30"/>
      <c r="M26" s="11"/>
    </row>
    <row r="27" spans="1:13" ht="12" customHeight="1">
      <c r="A27" s="1" t="s">
        <v>87</v>
      </c>
      <c r="B27" s="98">
        <v>17</v>
      </c>
      <c r="C27" s="21">
        <v>67</v>
      </c>
      <c r="D27" s="98">
        <v>1139</v>
      </c>
      <c r="E27" s="2">
        <v>0</v>
      </c>
      <c r="F27" s="2">
        <v>0</v>
      </c>
      <c r="G27" s="3"/>
      <c r="H27" s="2">
        <v>0</v>
      </c>
      <c r="I27" s="2">
        <v>0</v>
      </c>
      <c r="K27" s="30"/>
      <c r="L27" s="30"/>
      <c r="M27" s="11"/>
    </row>
    <row r="28" spans="1:13" ht="12" customHeight="1">
      <c r="A28" s="1" t="s">
        <v>5</v>
      </c>
      <c r="B28" s="98">
        <v>115</v>
      </c>
      <c r="C28" s="21">
        <v>73</v>
      </c>
      <c r="D28" s="98">
        <v>8395</v>
      </c>
      <c r="E28" s="2">
        <v>0</v>
      </c>
      <c r="F28" s="38">
        <f>$D28*E28/(100-$E28)</f>
        <v>0</v>
      </c>
      <c r="G28" s="3"/>
      <c r="H28" s="2">
        <v>1</v>
      </c>
      <c r="I28" s="38">
        <f>$D28*H28/(100-$H28)</f>
        <v>84.79797979797979</v>
      </c>
      <c r="K28" s="30"/>
      <c r="L28" s="30"/>
      <c r="M28" s="11"/>
    </row>
    <row r="29" spans="1:13" ht="12" customHeight="1">
      <c r="A29" s="1" t="s">
        <v>6</v>
      </c>
      <c r="B29" s="98">
        <v>39</v>
      </c>
      <c r="C29" s="21">
        <v>63</v>
      </c>
      <c r="D29" s="98">
        <v>2457</v>
      </c>
      <c r="E29" s="2">
        <v>0</v>
      </c>
      <c r="F29" s="38">
        <f>$D29*E29/(100-$E29)</f>
        <v>0</v>
      </c>
      <c r="G29" s="3"/>
      <c r="H29" s="2">
        <v>0</v>
      </c>
      <c r="I29" s="38">
        <v>0</v>
      </c>
      <c r="K29" s="30"/>
      <c r="L29" s="30"/>
      <c r="M29" s="11"/>
    </row>
    <row r="30" spans="1:13" ht="12" customHeight="1">
      <c r="A30" s="1" t="s">
        <v>7</v>
      </c>
      <c r="B30" s="98">
        <v>10</v>
      </c>
      <c r="C30" s="21">
        <v>38</v>
      </c>
      <c r="D30" s="98">
        <v>380</v>
      </c>
      <c r="E30" s="2" t="s">
        <v>28</v>
      </c>
      <c r="F30" s="2" t="s">
        <v>28</v>
      </c>
      <c r="G30" s="3"/>
      <c r="H30" s="2" t="s">
        <v>28</v>
      </c>
      <c r="I30" s="2" t="s">
        <v>28</v>
      </c>
      <c r="J30" s="32"/>
      <c r="K30" s="30"/>
      <c r="L30" s="30"/>
      <c r="M30" s="11"/>
    </row>
    <row r="31" spans="1:13" ht="12" customHeight="1">
      <c r="A31" s="1" t="s">
        <v>8</v>
      </c>
      <c r="B31" s="98">
        <v>18</v>
      </c>
      <c r="C31" s="21">
        <v>85</v>
      </c>
      <c r="D31" s="98">
        <v>1530</v>
      </c>
      <c r="E31" s="2">
        <v>0</v>
      </c>
      <c r="F31" s="38">
        <f>$D31*E31/(100-$E31)</f>
        <v>0</v>
      </c>
      <c r="G31" s="3"/>
      <c r="H31" s="2">
        <v>0</v>
      </c>
      <c r="I31" s="38">
        <v>0</v>
      </c>
      <c r="K31" s="30"/>
      <c r="L31" s="30"/>
      <c r="M31" s="11"/>
    </row>
    <row r="32" spans="1:13" ht="12" customHeight="1">
      <c r="A32" s="1" t="s">
        <v>9</v>
      </c>
      <c r="B32" s="98">
        <v>60</v>
      </c>
      <c r="C32" s="21">
        <v>58</v>
      </c>
      <c r="D32" s="98">
        <v>3480</v>
      </c>
      <c r="E32" s="2" t="s">
        <v>28</v>
      </c>
      <c r="F32" s="2" t="s">
        <v>28</v>
      </c>
      <c r="G32" s="3"/>
      <c r="H32" s="2" t="s">
        <v>28</v>
      </c>
      <c r="I32" s="2" t="s">
        <v>28</v>
      </c>
      <c r="K32" s="30"/>
      <c r="L32" s="30"/>
      <c r="M32" s="11"/>
    </row>
    <row r="33" spans="1:13" ht="12" customHeight="1">
      <c r="A33" s="1" t="s">
        <v>10</v>
      </c>
      <c r="B33" s="98">
        <v>10</v>
      </c>
      <c r="C33" s="21">
        <v>62</v>
      </c>
      <c r="D33" s="98">
        <v>620</v>
      </c>
      <c r="E33" s="2" t="s">
        <v>28</v>
      </c>
      <c r="F33" s="2" t="s">
        <v>28</v>
      </c>
      <c r="G33" s="3"/>
      <c r="H33" s="2" t="s">
        <v>28</v>
      </c>
      <c r="I33" s="2" t="s">
        <v>28</v>
      </c>
      <c r="K33" s="30"/>
      <c r="L33" s="30"/>
      <c r="M33" s="11"/>
    </row>
    <row r="34" spans="1:13" ht="12" customHeight="1">
      <c r="A34" s="1" t="s">
        <v>11</v>
      </c>
      <c r="B34" s="98">
        <v>100</v>
      </c>
      <c r="C34" s="21">
        <v>93</v>
      </c>
      <c r="D34" s="98">
        <v>9300</v>
      </c>
      <c r="E34" s="2" t="s">
        <v>27</v>
      </c>
      <c r="F34" s="38" t="s">
        <v>27</v>
      </c>
      <c r="G34" s="3"/>
      <c r="H34" s="2">
        <v>35</v>
      </c>
      <c r="I34" s="38">
        <f>$D34*H34/(100-$H34)</f>
        <v>5007.692307692308</v>
      </c>
      <c r="K34" s="30"/>
      <c r="L34" s="30"/>
      <c r="M34" s="11"/>
    </row>
    <row r="35" spans="1:13" ht="12" customHeight="1">
      <c r="A35" s="1" t="s">
        <v>13</v>
      </c>
      <c r="B35" s="98">
        <v>45</v>
      </c>
      <c r="C35" s="21">
        <v>38</v>
      </c>
      <c r="D35" s="98">
        <v>1710</v>
      </c>
      <c r="E35" s="2" t="s">
        <v>28</v>
      </c>
      <c r="F35" s="2" t="s">
        <v>28</v>
      </c>
      <c r="G35" s="3"/>
      <c r="H35" s="2" t="s">
        <v>28</v>
      </c>
      <c r="I35" s="2" t="s">
        <v>28</v>
      </c>
      <c r="K35" s="30"/>
      <c r="L35" s="30"/>
      <c r="M35" s="11"/>
    </row>
    <row r="36" spans="1:13" ht="12" customHeight="1">
      <c r="A36" s="1" t="s">
        <v>22</v>
      </c>
      <c r="B36" s="98">
        <v>3</v>
      </c>
      <c r="C36" s="21">
        <v>70</v>
      </c>
      <c r="D36" s="98">
        <v>210</v>
      </c>
      <c r="E36" s="2" t="s">
        <v>28</v>
      </c>
      <c r="F36" s="2" t="s">
        <v>28</v>
      </c>
      <c r="G36" s="3"/>
      <c r="H36" s="2" t="s">
        <v>28</v>
      </c>
      <c r="I36" s="2" t="s">
        <v>28</v>
      </c>
      <c r="K36" s="30"/>
      <c r="L36" s="30"/>
      <c r="M36" s="11"/>
    </row>
    <row r="37" spans="1:13" ht="12" customHeight="1">
      <c r="A37" s="1" t="s">
        <v>64</v>
      </c>
      <c r="B37" s="98">
        <v>3</v>
      </c>
      <c r="C37" s="21">
        <v>78</v>
      </c>
      <c r="D37" s="98">
        <v>234</v>
      </c>
      <c r="E37" s="2" t="s">
        <v>28</v>
      </c>
      <c r="F37" s="2" t="s">
        <v>28</v>
      </c>
      <c r="G37" s="3"/>
      <c r="H37" s="2" t="s">
        <v>28</v>
      </c>
      <c r="I37" s="2" t="s">
        <v>28</v>
      </c>
      <c r="K37" s="30"/>
      <c r="L37" s="30"/>
      <c r="M37" s="11"/>
    </row>
    <row r="38" spans="1:13" s="74" customFormat="1" ht="12" customHeight="1">
      <c r="A38" s="1" t="s">
        <v>14</v>
      </c>
      <c r="B38" s="98">
        <v>5</v>
      </c>
      <c r="C38" s="21">
        <v>70</v>
      </c>
      <c r="D38" s="98">
        <v>350</v>
      </c>
      <c r="E38" s="2">
        <v>0</v>
      </c>
      <c r="F38" s="2">
        <v>0</v>
      </c>
      <c r="G38" s="3"/>
      <c r="H38" s="2">
        <v>0</v>
      </c>
      <c r="I38" s="2">
        <v>0</v>
      </c>
      <c r="K38" s="75"/>
      <c r="L38" s="75"/>
      <c r="M38" s="76"/>
    </row>
    <row r="39" spans="1:13" ht="12" customHeight="1">
      <c r="A39" s="1" t="s">
        <v>16</v>
      </c>
      <c r="B39" s="98">
        <v>140</v>
      </c>
      <c r="C39" s="21">
        <v>62</v>
      </c>
      <c r="D39" s="98">
        <v>8680</v>
      </c>
      <c r="E39" s="2">
        <v>0</v>
      </c>
      <c r="F39" s="44">
        <v>0</v>
      </c>
      <c r="G39" s="3"/>
      <c r="H39" s="2">
        <v>1</v>
      </c>
      <c r="I39" s="38">
        <f>$D39*H39/(100-$H39)</f>
        <v>87.67676767676768</v>
      </c>
      <c r="K39" s="30"/>
      <c r="L39" s="30"/>
      <c r="M39" s="11"/>
    </row>
    <row r="40" spans="1:13" s="74" customFormat="1" ht="12" customHeight="1">
      <c r="A40" s="6" t="s">
        <v>17</v>
      </c>
      <c r="B40" s="79">
        <v>7</v>
      </c>
      <c r="C40" s="35">
        <v>55</v>
      </c>
      <c r="D40" s="79">
        <v>385</v>
      </c>
      <c r="E40" s="45" t="s">
        <v>28</v>
      </c>
      <c r="F40" s="45" t="s">
        <v>28</v>
      </c>
      <c r="G40" s="7"/>
      <c r="H40" s="45" t="s">
        <v>28</v>
      </c>
      <c r="I40" s="45" t="s">
        <v>28</v>
      </c>
      <c r="K40" s="75"/>
      <c r="L40" s="75"/>
      <c r="M40" s="76"/>
    </row>
    <row r="41" spans="1:13" ht="12" customHeight="1">
      <c r="A41" s="11" t="s">
        <v>18</v>
      </c>
      <c r="B41" s="98"/>
      <c r="C41" s="98"/>
      <c r="D41" s="98"/>
      <c r="E41" s="80">
        <f>F42/$D42*100</f>
        <v>1.2418393414703377</v>
      </c>
      <c r="F41" s="29"/>
      <c r="G41" s="29"/>
      <c r="H41" s="25">
        <f>I42/$D42*100</f>
        <v>18.733757130415825</v>
      </c>
      <c r="I41" s="29"/>
      <c r="J41" s="11"/>
      <c r="K41" s="31"/>
      <c r="L41" s="31"/>
      <c r="M41" s="11"/>
    </row>
    <row r="42" spans="1:13" ht="12" customHeight="1">
      <c r="A42" s="6" t="s">
        <v>2</v>
      </c>
      <c r="B42" s="45">
        <v>1039</v>
      </c>
      <c r="C42" s="7">
        <v>67.8</v>
      </c>
      <c r="D42" s="45">
        <v>70460</v>
      </c>
      <c r="E42" s="81"/>
      <c r="F42" s="12">
        <f>SUM(F7:F40)</f>
        <v>875</v>
      </c>
      <c r="G42" s="7"/>
      <c r="H42" s="36"/>
      <c r="I42" s="12">
        <f>SUM(I7:I40)</f>
        <v>13199.80527409099</v>
      </c>
      <c r="J42" s="11"/>
      <c r="K42" s="31"/>
      <c r="L42" s="31"/>
      <c r="M42" s="11"/>
    </row>
    <row r="43" spans="1:12" ht="15.75" customHeight="1">
      <c r="A43" s="70" t="s">
        <v>88</v>
      </c>
      <c r="B43" s="38"/>
      <c r="C43" s="14"/>
      <c r="D43" s="38"/>
      <c r="E43" s="71"/>
      <c r="F43" s="71"/>
      <c r="G43" s="71"/>
      <c r="H43" s="71"/>
      <c r="I43" s="71"/>
      <c r="K43" s="11"/>
      <c r="L43" s="11"/>
    </row>
    <row r="44" spans="1:12" ht="15.75" customHeight="1">
      <c r="A44" s="54" t="s">
        <v>89</v>
      </c>
      <c r="B44" s="71"/>
      <c r="C44" s="72"/>
      <c r="D44" s="73"/>
      <c r="E44" s="71"/>
      <c r="F44" s="71"/>
      <c r="G44" s="71"/>
      <c r="H44" s="71"/>
      <c r="I44" s="71"/>
      <c r="K44" s="11"/>
      <c r="L44" s="11"/>
    </row>
    <row r="45" spans="1:12" ht="12" customHeight="1">
      <c r="A45" s="61" t="s">
        <v>90</v>
      </c>
      <c r="B45" s="71"/>
      <c r="C45" s="72"/>
      <c r="D45" s="73"/>
      <c r="E45" s="71"/>
      <c r="F45" s="71"/>
      <c r="G45" s="71"/>
      <c r="H45" s="71"/>
      <c r="I45" s="71"/>
      <c r="J45" s="33"/>
      <c r="K45" s="11"/>
      <c r="L45" s="11"/>
    </row>
    <row r="46" spans="1:9" ht="12.75">
      <c r="A46" s="70" t="s">
        <v>3</v>
      </c>
      <c r="B46" s="72"/>
      <c r="C46" s="72"/>
      <c r="D46" s="72"/>
      <c r="E46" s="71"/>
      <c r="F46" s="71"/>
      <c r="G46" s="71"/>
      <c r="H46" s="71"/>
      <c r="I46" s="71"/>
    </row>
    <row r="47" spans="1:4" ht="12">
      <c r="A47" s="71"/>
      <c r="B47" s="71"/>
      <c r="C47" s="71"/>
      <c r="D47" s="71"/>
    </row>
    <row r="48" spans="1:4" ht="12">
      <c r="A48" s="71"/>
      <c r="B48" s="71"/>
      <c r="C48" s="71"/>
      <c r="D48" s="71"/>
    </row>
  </sheetData>
  <sheetProtection/>
  <mergeCells count="5">
    <mergeCell ref="K4:L4"/>
    <mergeCell ref="E4:F4"/>
    <mergeCell ref="H4:I4"/>
    <mergeCell ref="E3:I3"/>
    <mergeCell ref="A1:I1"/>
  </mergeCells>
  <printOptions horizontalCentered="1"/>
  <pageMargins left="0.5" right="0.25" top="0.75" bottom="0.25" header="0.5" footer="0.5"/>
  <pageSetup fitToHeight="1" fitToWidth="1" orientation="landscape" scale="99"/>
  <headerFooter alignWithMargins="0">
    <oddHeader>&amp;C&amp;"Arial,Bold"&amp;12&amp;K000000Estimated small grain losses due to rust in 2014
</oddHeader>
  </headerFooter>
</worksheet>
</file>

<file path=xl/worksheets/sheet5.xml><?xml version="1.0" encoding="utf-8"?>
<worksheet xmlns="http://schemas.openxmlformats.org/spreadsheetml/2006/main" xmlns:r="http://schemas.openxmlformats.org/officeDocument/2006/relationships">
  <dimension ref="A1:M40"/>
  <sheetViews>
    <sheetView zoomScale="125" zoomScaleNormal="125" workbookViewId="0" topLeftCell="A1">
      <selection activeCell="A1" sqref="A1:L1"/>
    </sheetView>
  </sheetViews>
  <sheetFormatPr defaultColWidth="11.00390625" defaultRowHeight="12.75"/>
  <cols>
    <col min="1" max="1" width="11.00390625" style="1" customWidth="1"/>
    <col min="2" max="3" width="9.00390625" style="1" customWidth="1"/>
    <col min="4" max="4" width="10.125" style="1" customWidth="1"/>
    <col min="5" max="6" width="9.00390625" style="1" customWidth="1"/>
    <col min="7" max="7" width="0.875" style="1" customWidth="1"/>
    <col min="8" max="9" width="9.00390625" style="1" customWidth="1"/>
    <col min="10" max="10" width="0.875" style="1" customWidth="1"/>
    <col min="11" max="11" width="9.00390625" style="1" customWidth="1"/>
    <col min="12" max="12" width="9.00390625" style="33" customWidth="1"/>
    <col min="13" max="16384" width="10.75390625" style="1" customWidth="1"/>
  </cols>
  <sheetData>
    <row r="1" spans="1:12" ht="19.5" customHeight="1">
      <c r="A1" s="150" t="s">
        <v>24</v>
      </c>
      <c r="B1" s="150"/>
      <c r="C1" s="150"/>
      <c r="D1" s="150"/>
      <c r="E1" s="150"/>
      <c r="F1" s="150"/>
      <c r="G1" s="150"/>
      <c r="H1" s="150"/>
      <c r="I1" s="150"/>
      <c r="J1" s="150"/>
      <c r="K1" s="150"/>
      <c r="L1" s="150"/>
    </row>
    <row r="2" spans="1:12" ht="4.5" customHeight="1">
      <c r="A2" s="6"/>
      <c r="B2" s="6"/>
      <c r="C2" s="6"/>
      <c r="D2" s="6"/>
      <c r="E2" s="6"/>
      <c r="F2" s="6"/>
      <c r="G2" s="6"/>
      <c r="H2" s="6"/>
      <c r="I2" s="6"/>
      <c r="J2" s="6"/>
      <c r="K2" s="6"/>
      <c r="L2" s="34"/>
    </row>
    <row r="3" spans="5:12" ht="12" customHeight="1">
      <c r="E3" s="151" t="s">
        <v>67</v>
      </c>
      <c r="F3" s="151"/>
      <c r="G3" s="151"/>
      <c r="H3" s="151"/>
      <c r="I3" s="151"/>
      <c r="J3" s="151"/>
      <c r="K3" s="151"/>
      <c r="L3" s="151"/>
    </row>
    <row r="4" spans="2:12" ht="12" customHeight="1">
      <c r="B4" s="2">
        <v>1000</v>
      </c>
      <c r="C4" s="3" t="s">
        <v>72</v>
      </c>
      <c r="D4" s="3" t="s">
        <v>37</v>
      </c>
      <c r="E4" s="148" t="s">
        <v>59</v>
      </c>
      <c r="F4" s="148"/>
      <c r="G4" s="4"/>
      <c r="H4" s="148" t="s">
        <v>73</v>
      </c>
      <c r="I4" s="148"/>
      <c r="J4" s="4"/>
      <c r="K4" s="148" t="s">
        <v>36</v>
      </c>
      <c r="L4" s="148"/>
    </row>
    <row r="5" spans="2:12" ht="12" customHeight="1">
      <c r="B5" s="3" t="s">
        <v>38</v>
      </c>
      <c r="C5" s="3" t="s">
        <v>39</v>
      </c>
      <c r="D5" s="3" t="s">
        <v>40</v>
      </c>
      <c r="E5" s="3"/>
      <c r="F5" s="2">
        <v>1000</v>
      </c>
      <c r="G5" s="2"/>
      <c r="H5" s="3"/>
      <c r="I5" s="2">
        <v>1000</v>
      </c>
      <c r="J5" s="2"/>
      <c r="K5" s="42"/>
      <c r="L5" s="2">
        <v>1000</v>
      </c>
    </row>
    <row r="6" spans="1:12" ht="12" customHeight="1">
      <c r="A6" s="6" t="s">
        <v>71</v>
      </c>
      <c r="B6" s="7" t="s">
        <v>34</v>
      </c>
      <c r="C6" s="7" t="s">
        <v>41</v>
      </c>
      <c r="D6" s="7" t="s">
        <v>42</v>
      </c>
      <c r="E6" s="7" t="s">
        <v>43</v>
      </c>
      <c r="F6" s="7" t="s">
        <v>39</v>
      </c>
      <c r="G6" s="7"/>
      <c r="H6" s="7" t="s">
        <v>43</v>
      </c>
      <c r="I6" s="7" t="s">
        <v>39</v>
      </c>
      <c r="J6" s="7"/>
      <c r="K6" s="43" t="s">
        <v>43</v>
      </c>
      <c r="L6" s="7" t="s">
        <v>39</v>
      </c>
    </row>
    <row r="7" spans="1:12" s="74" customFormat="1" ht="12" customHeight="1">
      <c r="A7" s="1" t="s">
        <v>19</v>
      </c>
      <c r="B7" s="2">
        <v>32</v>
      </c>
      <c r="C7" s="10">
        <v>125</v>
      </c>
      <c r="D7" s="2">
        <v>4000</v>
      </c>
      <c r="E7" s="2" t="s">
        <v>118</v>
      </c>
      <c r="F7" s="2" t="s">
        <v>28</v>
      </c>
      <c r="G7" s="3"/>
      <c r="H7" s="2" t="s">
        <v>28</v>
      </c>
      <c r="I7" s="2" t="s">
        <v>28</v>
      </c>
      <c r="J7" s="29"/>
      <c r="K7" s="2" t="s">
        <v>28</v>
      </c>
      <c r="L7" s="2" t="s">
        <v>28</v>
      </c>
    </row>
    <row r="8" spans="1:12" ht="12" customHeight="1">
      <c r="A8" s="1" t="s">
        <v>46</v>
      </c>
      <c r="B8" s="2">
        <v>25</v>
      </c>
      <c r="C8" s="10">
        <v>73</v>
      </c>
      <c r="D8" s="2">
        <v>1825</v>
      </c>
      <c r="E8" s="2">
        <v>0</v>
      </c>
      <c r="F8" s="2">
        <v>0</v>
      </c>
      <c r="G8" s="3"/>
      <c r="H8" s="2">
        <v>0</v>
      </c>
      <c r="I8" s="38">
        <v>0</v>
      </c>
      <c r="J8" s="3"/>
      <c r="K8" s="2">
        <v>0</v>
      </c>
      <c r="L8" s="38">
        <v>0</v>
      </c>
    </row>
    <row r="9" spans="1:12" ht="12" customHeight="1">
      <c r="A9" s="1" t="s">
        <v>49</v>
      </c>
      <c r="B9" s="2">
        <v>54</v>
      </c>
      <c r="C9" s="10">
        <v>126</v>
      </c>
      <c r="D9" s="2">
        <v>6804</v>
      </c>
      <c r="E9" s="2" t="s">
        <v>28</v>
      </c>
      <c r="F9" s="2" t="s">
        <v>28</v>
      </c>
      <c r="G9" s="3"/>
      <c r="H9" s="2" t="s">
        <v>28</v>
      </c>
      <c r="I9" s="2" t="s">
        <v>28</v>
      </c>
      <c r="J9" s="29"/>
      <c r="K9" s="2" t="s">
        <v>28</v>
      </c>
      <c r="L9" s="2" t="s">
        <v>28</v>
      </c>
    </row>
    <row r="10" spans="1:12" ht="12" customHeight="1">
      <c r="A10" s="1" t="s">
        <v>20</v>
      </c>
      <c r="B10" s="2">
        <v>31</v>
      </c>
      <c r="C10" s="10">
        <v>86</v>
      </c>
      <c r="D10" s="2">
        <v>2666</v>
      </c>
      <c r="E10" s="2">
        <v>0</v>
      </c>
      <c r="F10" s="2">
        <v>0</v>
      </c>
      <c r="G10" s="3"/>
      <c r="H10" s="2">
        <v>0</v>
      </c>
      <c r="I10" s="2">
        <v>0</v>
      </c>
      <c r="J10" s="3"/>
      <c r="K10" s="2">
        <v>0</v>
      </c>
      <c r="L10" s="2">
        <v>0</v>
      </c>
    </row>
    <row r="11" spans="1:12" ht="12" customHeight="1">
      <c r="A11" s="1" t="s">
        <v>51</v>
      </c>
      <c r="B11" s="98" t="s">
        <v>120</v>
      </c>
      <c r="C11" s="10" t="s">
        <v>97</v>
      </c>
      <c r="D11" s="98" t="s">
        <v>97</v>
      </c>
      <c r="E11" s="2">
        <v>0</v>
      </c>
      <c r="F11" s="2">
        <v>0</v>
      </c>
      <c r="G11" s="3"/>
      <c r="H11" s="2" t="s">
        <v>116</v>
      </c>
      <c r="I11" s="3" t="s">
        <v>27</v>
      </c>
      <c r="J11" s="3"/>
      <c r="K11" s="2">
        <v>0</v>
      </c>
      <c r="L11" s="2">
        <v>0</v>
      </c>
    </row>
    <row r="12" spans="1:12" ht="12" customHeight="1">
      <c r="A12" s="1" t="s">
        <v>52</v>
      </c>
      <c r="B12" s="2">
        <v>515</v>
      </c>
      <c r="C12" s="10">
        <v>95</v>
      </c>
      <c r="D12" s="2">
        <v>48925</v>
      </c>
      <c r="E12" s="2">
        <v>0</v>
      </c>
      <c r="F12" s="38">
        <v>0</v>
      </c>
      <c r="G12" s="3"/>
      <c r="H12" s="2">
        <v>0</v>
      </c>
      <c r="I12" s="38">
        <f>$D12*H12/(100-$H12)</f>
        <v>0</v>
      </c>
      <c r="J12" s="3"/>
      <c r="K12" s="2">
        <v>0</v>
      </c>
      <c r="L12" s="38">
        <f>$D12*K12/(100-$K12)</f>
        <v>0</v>
      </c>
    </row>
    <row r="13" spans="1:12" ht="12" customHeight="1">
      <c r="A13" s="1" t="s">
        <v>75</v>
      </c>
      <c r="B13" s="2">
        <v>10</v>
      </c>
      <c r="C13" s="10">
        <v>35</v>
      </c>
      <c r="D13" s="2">
        <v>350</v>
      </c>
      <c r="E13" s="2" t="s">
        <v>28</v>
      </c>
      <c r="F13" s="2" t="s">
        <v>28</v>
      </c>
      <c r="G13" s="3"/>
      <c r="H13" s="2" t="s">
        <v>28</v>
      </c>
      <c r="I13" s="2" t="s">
        <v>28</v>
      </c>
      <c r="J13" s="29"/>
      <c r="K13" s="2" t="s">
        <v>28</v>
      </c>
      <c r="L13" s="2" t="s">
        <v>28</v>
      </c>
    </row>
    <row r="14" spans="1:12" ht="12" customHeight="1">
      <c r="A14" s="1" t="s">
        <v>76</v>
      </c>
      <c r="B14" s="98" t="s">
        <v>97</v>
      </c>
      <c r="C14" s="10" t="s">
        <v>97</v>
      </c>
      <c r="D14" s="98" t="s">
        <v>97</v>
      </c>
      <c r="E14" s="2">
        <v>0</v>
      </c>
      <c r="F14" s="2">
        <v>0</v>
      </c>
      <c r="G14" s="3"/>
      <c r="H14" s="2">
        <v>0</v>
      </c>
      <c r="I14" s="38">
        <v>0</v>
      </c>
      <c r="J14" s="3"/>
      <c r="K14" s="2">
        <v>0</v>
      </c>
      <c r="L14" s="38">
        <v>0</v>
      </c>
    </row>
    <row r="15" spans="1:12" ht="12" customHeight="1">
      <c r="A15" s="1" t="s">
        <v>94</v>
      </c>
      <c r="B15" s="2">
        <v>12</v>
      </c>
      <c r="C15" s="10">
        <v>68</v>
      </c>
      <c r="D15" s="2">
        <v>816</v>
      </c>
      <c r="E15" s="2" t="s">
        <v>28</v>
      </c>
      <c r="F15" s="2" t="s">
        <v>28</v>
      </c>
      <c r="G15" s="3"/>
      <c r="H15" s="2" t="s">
        <v>28</v>
      </c>
      <c r="I15" s="2" t="s">
        <v>28</v>
      </c>
      <c r="J15" s="29"/>
      <c r="K15" s="2" t="s">
        <v>28</v>
      </c>
      <c r="L15" s="2" t="s">
        <v>28</v>
      </c>
    </row>
    <row r="16" spans="1:12" ht="12" customHeight="1">
      <c r="A16" s="1" t="s">
        <v>21</v>
      </c>
      <c r="B16" s="2">
        <v>45</v>
      </c>
      <c r="C16" s="10">
        <v>77</v>
      </c>
      <c r="D16" s="2">
        <v>3465</v>
      </c>
      <c r="E16" s="2" t="s">
        <v>28</v>
      </c>
      <c r="F16" s="2" t="s">
        <v>28</v>
      </c>
      <c r="G16" s="3"/>
      <c r="H16" s="2" t="s">
        <v>28</v>
      </c>
      <c r="I16" s="2" t="s">
        <v>28</v>
      </c>
      <c r="J16" s="29"/>
      <c r="K16" s="2" t="s">
        <v>28</v>
      </c>
      <c r="L16" s="2" t="s">
        <v>28</v>
      </c>
    </row>
    <row r="17" spans="1:12" ht="12" customHeight="1">
      <c r="A17" s="1" t="s">
        <v>78</v>
      </c>
      <c r="B17" s="2">
        <v>7</v>
      </c>
      <c r="C17" s="10">
        <v>53</v>
      </c>
      <c r="D17" s="2">
        <v>371</v>
      </c>
      <c r="E17" s="2" t="s">
        <v>28</v>
      </c>
      <c r="F17" s="2" t="s">
        <v>28</v>
      </c>
      <c r="G17" s="3"/>
      <c r="H17" s="2" t="s">
        <v>28</v>
      </c>
      <c r="I17" s="2" t="s">
        <v>28</v>
      </c>
      <c r="J17" s="29"/>
      <c r="K17" s="2" t="s">
        <v>28</v>
      </c>
      <c r="L17" s="2" t="s">
        <v>28</v>
      </c>
    </row>
    <row r="18" spans="1:12" ht="12" customHeight="1">
      <c r="A18" s="1" t="s">
        <v>79</v>
      </c>
      <c r="B18" s="2">
        <v>60</v>
      </c>
      <c r="C18" s="10">
        <v>52</v>
      </c>
      <c r="D18" s="2">
        <v>3120</v>
      </c>
      <c r="E18" s="2">
        <v>0</v>
      </c>
      <c r="F18" s="2">
        <v>0</v>
      </c>
      <c r="G18" s="3"/>
      <c r="H18" s="2">
        <v>0</v>
      </c>
      <c r="I18" s="2">
        <v>0</v>
      </c>
      <c r="J18" s="3"/>
      <c r="K18" s="2">
        <v>0</v>
      </c>
      <c r="L18" s="2">
        <v>0</v>
      </c>
    </row>
    <row r="19" spans="1:12" ht="12" customHeight="1">
      <c r="A19" s="1" t="s">
        <v>83</v>
      </c>
      <c r="B19" s="2">
        <v>775</v>
      </c>
      <c r="C19" s="10">
        <v>59</v>
      </c>
      <c r="D19" s="2">
        <v>45725</v>
      </c>
      <c r="E19" s="2">
        <v>0</v>
      </c>
      <c r="F19" s="2">
        <v>0</v>
      </c>
      <c r="G19" s="3"/>
      <c r="H19" s="2">
        <v>0</v>
      </c>
      <c r="I19" s="38">
        <v>0</v>
      </c>
      <c r="J19" s="3"/>
      <c r="K19" s="2">
        <v>0</v>
      </c>
      <c r="L19" s="38">
        <f>$D19*K19/(100-$K19)</f>
        <v>0</v>
      </c>
    </row>
    <row r="20" spans="1:12" ht="12" customHeight="1">
      <c r="A20" s="1" t="s">
        <v>86</v>
      </c>
      <c r="B20" s="2">
        <v>8</v>
      </c>
      <c r="C20" s="10">
        <v>47</v>
      </c>
      <c r="D20" s="2">
        <v>376</v>
      </c>
      <c r="E20" s="2">
        <v>0</v>
      </c>
      <c r="F20" s="2">
        <v>0</v>
      </c>
      <c r="G20" s="3"/>
      <c r="H20" s="2" t="s">
        <v>27</v>
      </c>
      <c r="I20" s="2" t="s">
        <v>27</v>
      </c>
      <c r="J20" s="29"/>
      <c r="K20" s="2">
        <v>0</v>
      </c>
      <c r="L20" s="2">
        <v>0</v>
      </c>
    </row>
    <row r="21" spans="1:12" ht="12" customHeight="1">
      <c r="A21" s="1" t="s">
        <v>87</v>
      </c>
      <c r="B21" s="2">
        <v>15</v>
      </c>
      <c r="C21" s="10">
        <v>71</v>
      </c>
      <c r="D21" s="2">
        <v>1065</v>
      </c>
      <c r="E21" s="2">
        <v>0</v>
      </c>
      <c r="F21" s="2">
        <v>0</v>
      </c>
      <c r="G21" s="3"/>
      <c r="H21" s="2">
        <v>0</v>
      </c>
      <c r="I21" s="38">
        <v>0</v>
      </c>
      <c r="J21" s="3"/>
      <c r="K21" s="2">
        <v>0</v>
      </c>
      <c r="L21" s="38">
        <f>$D21*K21/(100-$K21)</f>
        <v>0</v>
      </c>
    </row>
    <row r="22" spans="1:12" ht="12" customHeight="1">
      <c r="A22" s="1" t="s">
        <v>5</v>
      </c>
      <c r="B22" s="2">
        <v>540</v>
      </c>
      <c r="C22" s="10">
        <v>69</v>
      </c>
      <c r="D22" s="2">
        <v>37260</v>
      </c>
      <c r="E22" s="2">
        <v>0</v>
      </c>
      <c r="F22" s="2">
        <v>0</v>
      </c>
      <c r="G22" s="3"/>
      <c r="H22" s="2">
        <v>0</v>
      </c>
      <c r="I22" s="38">
        <f>$D22*H22/(100-$H22)</f>
        <v>0</v>
      </c>
      <c r="J22" s="3"/>
      <c r="K22" s="2">
        <v>0</v>
      </c>
      <c r="L22" s="38">
        <f>$D22*K22/(100-$K22)</f>
        <v>0</v>
      </c>
    </row>
    <row r="23" spans="1:12" ht="12" customHeight="1">
      <c r="A23" s="1" t="s">
        <v>6</v>
      </c>
      <c r="B23" s="98" t="s">
        <v>97</v>
      </c>
      <c r="C23" s="10" t="s">
        <v>97</v>
      </c>
      <c r="D23" s="98" t="s">
        <v>97</v>
      </c>
      <c r="E23" s="2">
        <v>0</v>
      </c>
      <c r="F23" s="2">
        <v>0</v>
      </c>
      <c r="G23" s="3"/>
      <c r="H23" s="2">
        <v>0</v>
      </c>
      <c r="I23" s="38">
        <v>0</v>
      </c>
      <c r="J23" s="3"/>
      <c r="K23" s="2">
        <v>0</v>
      </c>
      <c r="L23" s="38">
        <v>0</v>
      </c>
    </row>
    <row r="24" spans="1:12" ht="12" customHeight="1">
      <c r="A24" s="1" t="s">
        <v>8</v>
      </c>
      <c r="B24" s="2">
        <v>30</v>
      </c>
      <c r="C24" s="10">
        <v>50</v>
      </c>
      <c r="D24" s="2">
        <v>1500</v>
      </c>
      <c r="E24" s="2">
        <v>0</v>
      </c>
      <c r="F24" s="2">
        <v>0</v>
      </c>
      <c r="G24" s="3"/>
      <c r="H24" s="2" t="s">
        <v>27</v>
      </c>
      <c r="I24" s="38" t="s">
        <v>27</v>
      </c>
      <c r="J24" s="3"/>
      <c r="K24" s="3" t="s">
        <v>27</v>
      </c>
      <c r="L24" s="38" t="s">
        <v>27</v>
      </c>
    </row>
    <row r="25" spans="1:12" ht="12" customHeight="1">
      <c r="A25" s="1" t="s">
        <v>9</v>
      </c>
      <c r="B25" s="2">
        <v>50</v>
      </c>
      <c r="C25" s="10">
        <v>71</v>
      </c>
      <c r="D25" s="2">
        <v>3550</v>
      </c>
      <c r="E25" s="2" t="s">
        <v>28</v>
      </c>
      <c r="F25" s="2" t="s">
        <v>28</v>
      </c>
      <c r="G25" s="3"/>
      <c r="H25" s="2" t="s">
        <v>28</v>
      </c>
      <c r="I25" s="2" t="s">
        <v>28</v>
      </c>
      <c r="J25" s="29"/>
      <c r="K25" s="2" t="s">
        <v>28</v>
      </c>
      <c r="L25" s="2" t="s">
        <v>28</v>
      </c>
    </row>
    <row r="26" spans="1:13" ht="12" customHeight="1">
      <c r="A26" s="1" t="s">
        <v>11</v>
      </c>
      <c r="B26" s="2">
        <v>17</v>
      </c>
      <c r="C26" s="10">
        <v>52</v>
      </c>
      <c r="D26" s="2">
        <v>884</v>
      </c>
      <c r="E26" s="2" t="s">
        <v>27</v>
      </c>
      <c r="F26" s="2" t="s">
        <v>27</v>
      </c>
      <c r="G26" s="3"/>
      <c r="H26" s="2" t="s">
        <v>27</v>
      </c>
      <c r="I26" s="3" t="s">
        <v>27</v>
      </c>
      <c r="J26" s="3"/>
      <c r="K26" s="3" t="s">
        <v>27</v>
      </c>
      <c r="L26" s="3" t="s">
        <v>27</v>
      </c>
      <c r="M26" s="74"/>
    </row>
    <row r="27" spans="1:12" ht="12" customHeight="1">
      <c r="A27" s="1" t="s">
        <v>22</v>
      </c>
      <c r="B27" s="2">
        <v>20</v>
      </c>
      <c r="C27" s="10">
        <v>86</v>
      </c>
      <c r="D27" s="2">
        <v>1720</v>
      </c>
      <c r="E27" s="2" t="s">
        <v>28</v>
      </c>
      <c r="F27" s="2" t="s">
        <v>28</v>
      </c>
      <c r="G27" s="3"/>
      <c r="H27" s="2" t="s">
        <v>28</v>
      </c>
      <c r="I27" s="2" t="s">
        <v>28</v>
      </c>
      <c r="J27" s="29"/>
      <c r="K27" s="2" t="s">
        <v>28</v>
      </c>
      <c r="L27" s="2" t="s">
        <v>28</v>
      </c>
    </row>
    <row r="28" spans="1:12" s="71" customFormat="1" ht="12" customHeight="1">
      <c r="A28" s="71" t="s">
        <v>64</v>
      </c>
      <c r="B28" s="106">
        <v>28</v>
      </c>
      <c r="C28" s="160">
        <v>79</v>
      </c>
      <c r="D28" s="106">
        <v>2212</v>
      </c>
      <c r="E28" s="106">
        <v>0</v>
      </c>
      <c r="F28" s="106">
        <v>0</v>
      </c>
      <c r="G28" s="73"/>
      <c r="H28" s="106" t="s">
        <v>27</v>
      </c>
      <c r="I28" s="106" t="s">
        <v>27</v>
      </c>
      <c r="J28" s="103"/>
      <c r="K28" s="106">
        <v>0</v>
      </c>
      <c r="L28" s="106">
        <v>0</v>
      </c>
    </row>
    <row r="29" spans="1:12" ht="12" customHeight="1">
      <c r="A29" s="1" t="s">
        <v>14</v>
      </c>
      <c r="B29" s="2">
        <v>105</v>
      </c>
      <c r="C29" s="10">
        <v>60</v>
      </c>
      <c r="D29" s="2">
        <v>6300</v>
      </c>
      <c r="E29" s="2">
        <v>0</v>
      </c>
      <c r="F29" s="2">
        <v>0</v>
      </c>
      <c r="G29" s="3"/>
      <c r="H29" s="2" t="s">
        <v>27</v>
      </c>
      <c r="I29" s="38" t="s">
        <v>27</v>
      </c>
      <c r="J29" s="3"/>
      <c r="K29" s="3" t="s">
        <v>27</v>
      </c>
      <c r="L29" s="3" t="s">
        <v>27</v>
      </c>
    </row>
    <row r="30" spans="1:12" ht="12" customHeight="1">
      <c r="A30" s="1" t="s">
        <v>16</v>
      </c>
      <c r="B30" s="2">
        <v>16</v>
      </c>
      <c r="C30" s="10">
        <v>47</v>
      </c>
      <c r="D30" s="2">
        <v>752</v>
      </c>
      <c r="E30" s="2">
        <v>0</v>
      </c>
      <c r="F30" s="38">
        <v>0</v>
      </c>
      <c r="G30" s="3"/>
      <c r="H30" s="2">
        <v>1</v>
      </c>
      <c r="I30" s="38">
        <f>$D30*H30/(100-$H30)</f>
        <v>7.595959595959596</v>
      </c>
      <c r="J30" s="3"/>
      <c r="K30" s="2">
        <v>0</v>
      </c>
      <c r="L30" s="38">
        <v>0</v>
      </c>
    </row>
    <row r="31" spans="1:12" ht="12" customHeight="1">
      <c r="A31" s="6" t="s">
        <v>17</v>
      </c>
      <c r="B31" s="45">
        <v>63</v>
      </c>
      <c r="C31" s="36">
        <v>107</v>
      </c>
      <c r="D31" s="45">
        <v>6741</v>
      </c>
      <c r="E31" s="45" t="s">
        <v>28</v>
      </c>
      <c r="F31" s="45" t="s">
        <v>28</v>
      </c>
      <c r="G31" s="7"/>
      <c r="H31" s="45" t="s">
        <v>28</v>
      </c>
      <c r="I31" s="45" t="s">
        <v>28</v>
      </c>
      <c r="J31" s="7"/>
      <c r="K31" s="45" t="s">
        <v>28</v>
      </c>
      <c r="L31" s="45" t="s">
        <v>28</v>
      </c>
    </row>
    <row r="32" spans="1:12" ht="12" customHeight="1">
      <c r="A32" s="11" t="s">
        <v>18</v>
      </c>
      <c r="B32" s="3"/>
      <c r="C32" s="3"/>
      <c r="D32" s="3"/>
      <c r="E32" s="25" t="s">
        <v>27</v>
      </c>
      <c r="F32" s="29"/>
      <c r="G32" s="29"/>
      <c r="H32" s="82">
        <f>I33/$D33*100</f>
        <v>0.004209990520243421</v>
      </c>
      <c r="I32" s="29"/>
      <c r="J32" s="29"/>
      <c r="K32" s="25" t="s">
        <v>27</v>
      </c>
      <c r="L32" s="29"/>
    </row>
    <row r="33" spans="1:12" ht="12" customHeight="1">
      <c r="A33" s="6" t="s">
        <v>2</v>
      </c>
      <c r="B33" s="86">
        <v>2458</v>
      </c>
      <c r="C33" s="6">
        <v>73.4</v>
      </c>
      <c r="D33" s="86">
        <v>180427</v>
      </c>
      <c r="E33" s="7"/>
      <c r="F33" s="45" t="s">
        <v>27</v>
      </c>
      <c r="G33" s="7"/>
      <c r="H33" s="7"/>
      <c r="I33" s="45">
        <f>SUM(I7:I31)</f>
        <v>7.595959595959596</v>
      </c>
      <c r="J33" s="7"/>
      <c r="K33" s="7"/>
      <c r="L33" s="45" t="s">
        <v>27</v>
      </c>
    </row>
    <row r="34" spans="1:12" ht="12" customHeight="1">
      <c r="A34" s="70" t="s">
        <v>88</v>
      </c>
      <c r="B34" s="51"/>
      <c r="C34" s="52"/>
      <c r="D34" s="51"/>
      <c r="E34" s="52"/>
      <c r="F34" s="51"/>
      <c r="G34" s="52"/>
      <c r="H34" s="52"/>
      <c r="I34" s="51"/>
      <c r="J34" s="52"/>
      <c r="K34" s="52"/>
      <c r="L34" s="51"/>
    </row>
    <row r="35" spans="1:12" ht="12" customHeight="1">
      <c r="A35" s="61" t="s">
        <v>0</v>
      </c>
      <c r="B35" s="51"/>
      <c r="C35" s="52"/>
      <c r="D35" s="51"/>
      <c r="E35" s="52"/>
      <c r="F35" s="51"/>
      <c r="G35" s="52"/>
      <c r="H35" s="52"/>
      <c r="I35" s="51"/>
      <c r="J35" s="52"/>
      <c r="K35" s="52"/>
      <c r="L35" s="51"/>
    </row>
    <row r="36" spans="1:12" ht="12" customHeight="1">
      <c r="A36" s="54" t="s">
        <v>121</v>
      </c>
      <c r="B36" s="53"/>
      <c r="C36" s="53"/>
      <c r="D36" s="53"/>
      <c r="E36" s="53"/>
      <c r="F36" s="53"/>
      <c r="G36" s="53"/>
      <c r="H36" s="53"/>
      <c r="I36" s="53"/>
      <c r="J36" s="53"/>
      <c r="K36" s="53"/>
      <c r="L36" s="55"/>
    </row>
    <row r="37" spans="1:12" ht="12" customHeight="1">
      <c r="A37" s="54" t="s">
        <v>3</v>
      </c>
      <c r="B37" s="53"/>
      <c r="C37" s="56"/>
      <c r="D37" s="57"/>
      <c r="E37" s="53"/>
      <c r="F37" s="53"/>
      <c r="G37" s="53"/>
      <c r="H37" s="53"/>
      <c r="I37" s="53"/>
      <c r="J37" s="53"/>
      <c r="K37" s="53"/>
      <c r="L37" s="55"/>
    </row>
    <row r="38" ht="12" customHeight="1"/>
    <row r="40" ht="12">
      <c r="L40" s="50"/>
    </row>
  </sheetData>
  <sheetProtection/>
  <mergeCells count="5">
    <mergeCell ref="A1:L1"/>
    <mergeCell ref="E3:L3"/>
    <mergeCell ref="E4:F4"/>
    <mergeCell ref="H4:I4"/>
    <mergeCell ref="K4:L4"/>
  </mergeCells>
  <printOptions horizontalCentered="1"/>
  <pageMargins left="0.5" right="0.25" top="0.75" bottom="0.25" header="0.5" footer="0.5"/>
  <pageSetup orientation="landscape"/>
  <headerFooter alignWithMargins="0">
    <oddHeader>&amp;C&amp;"Arial,Bold"&amp;12&amp;K000000Estimated small grain losses due to rust in 2014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M24"/>
  <sheetViews>
    <sheetView zoomScale="125" zoomScaleNormal="125" workbookViewId="0" topLeftCell="A1">
      <selection activeCell="A1" sqref="A1:I1"/>
    </sheetView>
  </sheetViews>
  <sheetFormatPr defaultColWidth="11.00390625" defaultRowHeight="12.75"/>
  <cols>
    <col min="1" max="1" width="14.375" style="1" customWidth="1"/>
    <col min="2" max="3" width="9.00390625" style="1" customWidth="1"/>
    <col min="4" max="4" width="9.875" style="1" customWidth="1"/>
    <col min="5" max="6" width="9.00390625" style="1" customWidth="1"/>
    <col min="7" max="7" width="0.875" style="1" customWidth="1"/>
    <col min="8" max="9" width="9.00390625" style="1" customWidth="1"/>
    <col min="10" max="12" width="9.75390625" style="1" customWidth="1"/>
    <col min="13" max="16384" width="10.75390625" style="1" customWidth="1"/>
  </cols>
  <sheetData>
    <row r="1" spans="1:12" ht="19.5" customHeight="1">
      <c r="A1" s="149" t="s">
        <v>25</v>
      </c>
      <c r="B1" s="149"/>
      <c r="C1" s="149"/>
      <c r="D1" s="149"/>
      <c r="E1" s="149"/>
      <c r="F1" s="149"/>
      <c r="G1" s="149"/>
      <c r="H1" s="149"/>
      <c r="I1" s="149"/>
      <c r="J1" s="5"/>
      <c r="K1" s="5"/>
      <c r="L1" s="5"/>
    </row>
    <row r="2" spans="1:13" ht="6" customHeight="1">
      <c r="A2" s="6"/>
      <c r="B2" s="6"/>
      <c r="C2" s="6"/>
      <c r="D2" s="6"/>
      <c r="E2" s="6"/>
      <c r="F2" s="6"/>
      <c r="G2" s="6"/>
      <c r="H2" s="6"/>
      <c r="I2" s="6"/>
      <c r="J2" s="11"/>
      <c r="K2" s="11"/>
      <c r="L2" s="11"/>
      <c r="M2" s="11"/>
    </row>
    <row r="3" spans="5:13" ht="12" customHeight="1">
      <c r="E3" s="136" t="s">
        <v>67</v>
      </c>
      <c r="F3" s="136"/>
      <c r="G3" s="136"/>
      <c r="H3" s="136"/>
      <c r="I3" s="136"/>
      <c r="J3" s="4"/>
      <c r="K3" s="4"/>
      <c r="L3" s="4"/>
      <c r="M3" s="11"/>
    </row>
    <row r="4" spans="2:13" ht="12" customHeight="1">
      <c r="B4" s="2">
        <v>1000</v>
      </c>
      <c r="C4" s="3" t="s">
        <v>72</v>
      </c>
      <c r="D4" s="3" t="s">
        <v>37</v>
      </c>
      <c r="E4" s="136" t="s">
        <v>68</v>
      </c>
      <c r="F4" s="136"/>
      <c r="G4" s="4"/>
      <c r="H4" s="136" t="s">
        <v>69</v>
      </c>
      <c r="I4" s="136"/>
      <c r="J4" s="11"/>
      <c r="K4" s="147"/>
      <c r="L4" s="147"/>
      <c r="M4" s="11"/>
    </row>
    <row r="5" spans="2:13" ht="12" customHeight="1">
      <c r="B5" s="3" t="s">
        <v>38</v>
      </c>
      <c r="C5" s="3" t="s">
        <v>39</v>
      </c>
      <c r="D5" s="3" t="s">
        <v>40</v>
      </c>
      <c r="E5" s="3"/>
      <c r="F5" s="2">
        <v>1000</v>
      </c>
      <c r="G5" s="3"/>
      <c r="H5" s="3"/>
      <c r="I5" s="2">
        <v>1000</v>
      </c>
      <c r="J5" s="11"/>
      <c r="K5" s="28"/>
      <c r="L5" s="11"/>
      <c r="M5" s="11"/>
    </row>
    <row r="6" spans="1:13" ht="12" customHeight="1">
      <c r="A6" s="6" t="s">
        <v>71</v>
      </c>
      <c r="B6" s="7" t="s">
        <v>34</v>
      </c>
      <c r="C6" s="7" t="s">
        <v>41</v>
      </c>
      <c r="D6" s="7" t="s">
        <v>42</v>
      </c>
      <c r="E6" s="7" t="s">
        <v>43</v>
      </c>
      <c r="F6" s="7" t="s">
        <v>39</v>
      </c>
      <c r="G6" s="7"/>
      <c r="H6" s="7" t="s">
        <v>43</v>
      </c>
      <c r="I6" s="7" t="s">
        <v>39</v>
      </c>
      <c r="J6" s="29"/>
      <c r="K6" s="29"/>
      <c r="L6" s="29"/>
      <c r="M6" s="11"/>
    </row>
    <row r="7" spans="1:13" ht="12" customHeight="1">
      <c r="A7" s="84" t="s">
        <v>51</v>
      </c>
      <c r="B7" s="107">
        <v>20</v>
      </c>
      <c r="C7" s="97">
        <v>27</v>
      </c>
      <c r="D7" s="107">
        <v>540</v>
      </c>
      <c r="E7" s="2" t="s">
        <v>118</v>
      </c>
      <c r="F7" s="2" t="s">
        <v>28</v>
      </c>
      <c r="G7" s="3"/>
      <c r="H7" s="2" t="s">
        <v>28</v>
      </c>
      <c r="I7" s="2" t="s">
        <v>28</v>
      </c>
      <c r="J7" s="11"/>
      <c r="K7" s="11"/>
      <c r="L7" s="11"/>
      <c r="M7" s="11"/>
    </row>
    <row r="8" spans="1:13" ht="12" customHeight="1">
      <c r="A8" s="84" t="s">
        <v>52</v>
      </c>
      <c r="B8" s="2" t="s">
        <v>120</v>
      </c>
      <c r="C8" s="98" t="s">
        <v>97</v>
      </c>
      <c r="D8" s="2" t="s">
        <v>97</v>
      </c>
      <c r="E8" s="2">
        <v>0</v>
      </c>
      <c r="F8" s="2">
        <v>0</v>
      </c>
      <c r="G8" s="3"/>
      <c r="H8" s="2">
        <v>0</v>
      </c>
      <c r="I8" s="2">
        <v>0</v>
      </c>
      <c r="J8" s="11"/>
      <c r="K8" s="11"/>
      <c r="L8" s="11"/>
      <c r="M8" s="11"/>
    </row>
    <row r="9" spans="1:13" ht="12" customHeight="1">
      <c r="A9" s="84" t="s">
        <v>76</v>
      </c>
      <c r="B9" s="2" t="s">
        <v>97</v>
      </c>
      <c r="C9" s="98" t="s">
        <v>97</v>
      </c>
      <c r="D9" s="2" t="s">
        <v>97</v>
      </c>
      <c r="E9" s="2">
        <v>0</v>
      </c>
      <c r="F9" s="2">
        <v>0</v>
      </c>
      <c r="G9" s="3"/>
      <c r="H9" s="2">
        <v>0</v>
      </c>
      <c r="I9" s="2">
        <v>0</v>
      </c>
      <c r="J9" s="11"/>
      <c r="K9" s="11"/>
      <c r="L9" s="11"/>
      <c r="M9" s="11"/>
    </row>
    <row r="10" spans="1:13" ht="12" customHeight="1">
      <c r="A10" s="84" t="s">
        <v>79</v>
      </c>
      <c r="B10" s="2" t="s">
        <v>97</v>
      </c>
      <c r="C10" s="98" t="s">
        <v>97</v>
      </c>
      <c r="D10" s="2" t="s">
        <v>97</v>
      </c>
      <c r="E10" s="2">
        <v>0</v>
      </c>
      <c r="F10" s="2">
        <v>0</v>
      </c>
      <c r="G10" s="3"/>
      <c r="H10" s="2">
        <v>0</v>
      </c>
      <c r="I10" s="2">
        <v>0</v>
      </c>
      <c r="J10" s="11"/>
      <c r="K10" s="11"/>
      <c r="L10" s="11"/>
      <c r="M10" s="11"/>
    </row>
    <row r="11" spans="1:13" ht="12" customHeight="1">
      <c r="A11" s="84" t="s">
        <v>86</v>
      </c>
      <c r="B11" s="2" t="s">
        <v>97</v>
      </c>
      <c r="C11" s="98" t="s">
        <v>97</v>
      </c>
      <c r="D11" s="2" t="s">
        <v>97</v>
      </c>
      <c r="E11" s="2" t="s">
        <v>27</v>
      </c>
      <c r="F11" s="2" t="s">
        <v>27</v>
      </c>
      <c r="G11" s="3"/>
      <c r="H11" s="2" t="s">
        <v>27</v>
      </c>
      <c r="I11" s="2" t="s">
        <v>27</v>
      </c>
      <c r="J11" s="11"/>
      <c r="K11" s="11"/>
      <c r="L11" s="11"/>
      <c r="M11" s="11"/>
    </row>
    <row r="12" spans="1:13" ht="12" customHeight="1">
      <c r="A12" s="84" t="s">
        <v>87</v>
      </c>
      <c r="B12" s="2" t="s">
        <v>97</v>
      </c>
      <c r="C12" s="98" t="s">
        <v>97</v>
      </c>
      <c r="D12" s="2" t="s">
        <v>97</v>
      </c>
      <c r="E12" s="2">
        <v>0</v>
      </c>
      <c r="F12" s="2">
        <v>0</v>
      </c>
      <c r="G12" s="3"/>
      <c r="H12" s="2">
        <v>0</v>
      </c>
      <c r="I12" s="2">
        <v>0</v>
      </c>
      <c r="J12" s="11"/>
      <c r="K12" s="11"/>
      <c r="L12" s="11"/>
      <c r="M12" s="11"/>
    </row>
    <row r="13" spans="1:13" ht="12" customHeight="1">
      <c r="A13" s="84" t="s">
        <v>5</v>
      </c>
      <c r="B13" s="107" t="s">
        <v>97</v>
      </c>
      <c r="C13" s="97" t="s">
        <v>98</v>
      </c>
      <c r="D13" s="107" t="s">
        <v>98</v>
      </c>
      <c r="E13" s="2">
        <v>0</v>
      </c>
      <c r="F13" s="2">
        <v>0</v>
      </c>
      <c r="G13" s="3"/>
      <c r="H13" s="2">
        <v>0</v>
      </c>
      <c r="I13" s="2">
        <v>0</v>
      </c>
      <c r="J13" s="11"/>
      <c r="K13" s="11"/>
      <c r="L13" s="11"/>
      <c r="M13" s="11"/>
    </row>
    <row r="14" spans="1:13" ht="12" customHeight="1">
      <c r="A14" s="84" t="s">
        <v>6</v>
      </c>
      <c r="B14" s="2" t="s">
        <v>97</v>
      </c>
      <c r="C14" s="98" t="s">
        <v>97</v>
      </c>
      <c r="D14" s="2" t="s">
        <v>97</v>
      </c>
      <c r="E14" s="2">
        <v>0</v>
      </c>
      <c r="F14" s="2">
        <v>0</v>
      </c>
      <c r="G14" s="3"/>
      <c r="H14" s="2">
        <v>0</v>
      </c>
      <c r="I14" s="2">
        <v>0</v>
      </c>
      <c r="J14" s="11"/>
      <c r="K14" s="11"/>
      <c r="L14" s="11"/>
      <c r="M14" s="11"/>
    </row>
    <row r="15" spans="1:13" ht="12" customHeight="1">
      <c r="A15" s="84" t="s">
        <v>7</v>
      </c>
      <c r="B15" s="107">
        <v>55</v>
      </c>
      <c r="C15" s="97">
        <v>9</v>
      </c>
      <c r="D15" s="107">
        <v>495</v>
      </c>
      <c r="E15" s="2" t="s">
        <v>28</v>
      </c>
      <c r="F15" s="2" t="s">
        <v>28</v>
      </c>
      <c r="G15" s="84">
        <v>9</v>
      </c>
      <c r="H15" s="2" t="s">
        <v>28</v>
      </c>
      <c r="I15" s="2" t="s">
        <v>28</v>
      </c>
      <c r="J15" s="2"/>
      <c r="K15" s="3"/>
      <c r="L15" s="3"/>
      <c r="M15" s="2"/>
    </row>
    <row r="16" spans="1:13" ht="12" customHeight="1">
      <c r="A16" s="84" t="s">
        <v>16</v>
      </c>
      <c r="B16" s="107" t="s">
        <v>97</v>
      </c>
      <c r="C16" s="97" t="s">
        <v>98</v>
      </c>
      <c r="D16" s="107" t="s">
        <v>98</v>
      </c>
      <c r="E16" s="2">
        <v>0</v>
      </c>
      <c r="F16" s="2">
        <v>0</v>
      </c>
      <c r="G16" s="3"/>
      <c r="H16" s="2">
        <v>0</v>
      </c>
      <c r="I16" s="2">
        <v>0</v>
      </c>
      <c r="J16" s="11"/>
      <c r="K16" s="11"/>
      <c r="L16" s="11"/>
      <c r="M16" s="11"/>
    </row>
    <row r="17" spans="1:13" ht="12" customHeight="1">
      <c r="A17" s="88" t="s">
        <v>122</v>
      </c>
      <c r="B17" s="108">
        <v>183</v>
      </c>
      <c r="C17" s="99">
        <v>33.6</v>
      </c>
      <c r="D17" s="108">
        <v>6154</v>
      </c>
      <c r="E17" s="45" t="s">
        <v>28</v>
      </c>
      <c r="F17" s="45" t="s">
        <v>28</v>
      </c>
      <c r="G17" s="88">
        <v>9</v>
      </c>
      <c r="H17" s="45" t="s">
        <v>28</v>
      </c>
      <c r="I17" s="45" t="s">
        <v>28</v>
      </c>
      <c r="J17" s="11"/>
      <c r="K17" s="11"/>
      <c r="L17" s="11"/>
      <c r="M17" s="11"/>
    </row>
    <row r="18" spans="1:9" s="11" customFormat="1" ht="12" customHeight="1">
      <c r="A18" s="11" t="s">
        <v>18</v>
      </c>
      <c r="B18" s="44"/>
      <c r="C18" s="29"/>
      <c r="D18" s="44"/>
      <c r="E18" s="25" t="s">
        <v>27</v>
      </c>
      <c r="F18" s="29"/>
      <c r="G18" s="29"/>
      <c r="H18" s="25" t="s">
        <v>27</v>
      </c>
      <c r="I18" s="29"/>
    </row>
    <row r="19" spans="1:13" ht="12" customHeight="1">
      <c r="A19" s="6" t="s">
        <v>2</v>
      </c>
      <c r="B19" s="108">
        <v>258</v>
      </c>
      <c r="C19" s="99">
        <v>27.9</v>
      </c>
      <c r="D19" s="99">
        <v>7189</v>
      </c>
      <c r="E19" s="7"/>
      <c r="F19" s="7" t="s">
        <v>27</v>
      </c>
      <c r="G19" s="7"/>
      <c r="H19" s="7"/>
      <c r="I19" s="7" t="s">
        <v>27</v>
      </c>
      <c r="J19" s="11"/>
      <c r="K19" s="11" t="s">
        <v>65</v>
      </c>
      <c r="L19" s="11"/>
      <c r="M19" s="11"/>
    </row>
    <row r="20" spans="1:12" ht="12.75" customHeight="1">
      <c r="A20" s="70" t="s">
        <v>88</v>
      </c>
      <c r="B20" s="51"/>
      <c r="C20" s="52"/>
      <c r="D20" s="51"/>
      <c r="E20" s="52"/>
      <c r="F20" s="51"/>
      <c r="G20" s="52"/>
      <c r="H20" s="52"/>
      <c r="I20" s="51"/>
      <c r="J20" s="29"/>
      <c r="K20" s="29"/>
      <c r="L20" s="44"/>
    </row>
    <row r="21" spans="1:12" ht="12.75" customHeight="1">
      <c r="A21" s="61" t="s">
        <v>0</v>
      </c>
      <c r="B21" s="51"/>
      <c r="C21" s="52"/>
      <c r="D21" s="51"/>
      <c r="E21" s="52"/>
      <c r="F21" s="51"/>
      <c r="G21" s="52"/>
      <c r="H21" s="52"/>
      <c r="I21" s="51"/>
      <c r="J21" s="29"/>
      <c r="K21" s="29"/>
      <c r="L21" s="44"/>
    </row>
    <row r="22" spans="1:9" ht="12.75" customHeight="1">
      <c r="A22" s="152" t="s">
        <v>123</v>
      </c>
      <c r="B22" s="153"/>
      <c r="C22" s="153"/>
      <c r="D22" s="153"/>
      <c r="E22" s="153"/>
      <c r="F22" s="153"/>
      <c r="G22" s="153"/>
      <c r="H22" s="153"/>
      <c r="I22" s="153"/>
    </row>
    <row r="23" spans="1:9" ht="12.75" customHeight="1">
      <c r="A23" s="153"/>
      <c r="B23" s="153"/>
      <c r="C23" s="153"/>
      <c r="D23" s="153"/>
      <c r="E23" s="153"/>
      <c r="F23" s="153"/>
      <c r="G23" s="153"/>
      <c r="H23" s="153"/>
      <c r="I23" s="153"/>
    </row>
    <row r="24" ht="12.75" customHeight="1">
      <c r="A24" s="54" t="s">
        <v>3</v>
      </c>
    </row>
    <row r="25" ht="12.75" customHeight="1"/>
  </sheetData>
  <sheetProtection/>
  <mergeCells count="6">
    <mergeCell ref="A1:I1"/>
    <mergeCell ref="E4:F4"/>
    <mergeCell ref="H4:I4"/>
    <mergeCell ref="K4:L4"/>
    <mergeCell ref="E3:I3"/>
    <mergeCell ref="A22:I23"/>
  </mergeCells>
  <printOptions horizontalCentered="1"/>
  <pageMargins left="0.5" right="0.25" top="0.75" bottom="0.25" header="0.5" footer="0.5"/>
  <pageSetup fitToHeight="1" fitToWidth="1" orientation="landscape"/>
  <headerFooter alignWithMargins="0">
    <oddHeader>&amp;C&amp;"Arial,Bold"&amp;12&amp;K000000Estimated small grain losses due to rust in 2014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Hughes</cp:lastModifiedBy>
  <cp:lastPrinted>2015-01-27T19:44:57Z</cp:lastPrinted>
  <dcterms:created xsi:type="dcterms:W3CDTF">2002-12-17T15:34:09Z</dcterms:created>
  <dcterms:modified xsi:type="dcterms:W3CDTF">2015-02-02T20:15:49Z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