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85" windowWidth="13335" windowHeight="6195" activeTab="0"/>
  </bookViews>
  <sheets>
    <sheet name="Compaction_Indicators" sheetId="1" r:id="rId1"/>
    <sheet name="Calculations" sheetId="2" r:id="rId2"/>
  </sheets>
  <definedNames/>
  <calcPr fullCalcOnLoad="1"/>
</workbook>
</file>

<file path=xl/sharedStrings.xml><?xml version="1.0" encoding="utf-8"?>
<sst xmlns="http://schemas.openxmlformats.org/spreadsheetml/2006/main" count="108" uniqueCount="59">
  <si>
    <t>Line</t>
  </si>
  <si>
    <t>Position</t>
  </si>
  <si>
    <t>class</t>
  </si>
  <si>
    <t>on tape</t>
  </si>
  <si>
    <t>Cumulative strikes</t>
  </si>
  <si>
    <t>Surface</t>
  </si>
  <si>
    <t>Veg Class:</t>
  </si>
  <si>
    <t>0-5cm</t>
  </si>
  <si>
    <t>5-10cm</t>
  </si>
  <si>
    <t>10-15cm</t>
  </si>
  <si>
    <t>15-20cm</t>
  </si>
  <si>
    <t>20-25cm</t>
  </si>
  <si>
    <t>5cm</t>
  </si>
  <si>
    <t>10cm</t>
  </si>
  <si>
    <t>15cm</t>
  </si>
  <si>
    <t>20cm</t>
  </si>
  <si>
    <t>25cm</t>
  </si>
  <si>
    <t>Veg</t>
  </si>
  <si>
    <t>NC = No Canopy Cover</t>
  </si>
  <si>
    <t>Sh = Shrub</t>
  </si>
  <si>
    <t>F = Perennial Forb</t>
  </si>
  <si>
    <t>T = Tree</t>
  </si>
  <si>
    <t>Soil Compaction - Impact Penetrometer Indicator Calculations</t>
  </si>
  <si>
    <t>Plot:</t>
  </si>
  <si>
    <t>Page</t>
  </si>
  <si>
    <t>of</t>
  </si>
  <si>
    <t>Date:</t>
  </si>
  <si>
    <t>Observer</t>
  </si>
  <si>
    <t>Recorder</t>
  </si>
  <si>
    <t>Notes:</t>
  </si>
  <si>
    <t>0-15 cm</t>
  </si>
  <si>
    <t>0-20 cm</t>
  </si>
  <si>
    <t>0-10cm</t>
  </si>
  <si>
    <t>Plot Avg.</t>
  </si>
  <si>
    <t xml:space="preserve">0-5 cm </t>
  </si>
  <si>
    <t>0-25 cm</t>
  </si>
  <si>
    <t>G = Perennial Grass &amp; G/Sh mix</t>
  </si>
  <si>
    <t>Hammer Ht.</t>
  </si>
  <si>
    <t>veg = nc</t>
  </si>
  <si>
    <t>0-5</t>
  </si>
  <si>
    <t>0-10</t>
  </si>
  <si>
    <t>0-15</t>
  </si>
  <si>
    <t>0-20</t>
  </si>
  <si>
    <t>0-25</t>
  </si>
  <si>
    <t>Soil moisture (dry, moist or wet):</t>
  </si>
  <si>
    <t>You must fill in all applicable yellow cells.</t>
  </si>
  <si>
    <t>veg = Sh</t>
  </si>
  <si>
    <t>veg = G</t>
  </si>
  <si>
    <t>veg = T</t>
  </si>
  <si>
    <t>veg = F</t>
  </si>
  <si>
    <t>Veg = canopy</t>
  </si>
  <si>
    <t>avg</t>
  </si>
  <si>
    <t>Average Number of Strikes from All Samples Taken</t>
  </si>
  <si>
    <t>Average Number of Strikes for Vegetated Sample Points Only (Veg = G, T, Sh or F)</t>
  </si>
  <si>
    <t>Average Number of Strikes for Non-Vegetated Sample Points Only (Veg = NC)</t>
  </si>
  <si>
    <t>Ratio of Average Number of Strikes in Non-Vegetated Sample Points to Average Number of Strikes in Vegetated Sample Points (Ratio of NC/Veg)</t>
  </si>
  <si>
    <t>mm/dd/yyyy</t>
  </si>
  <si>
    <t>Last updated on 4 January 2005.</t>
  </si>
  <si>
    <r>
      <t xml:space="preserve">Refer to "Monitoring Quick Links" at </t>
    </r>
    <r>
      <rPr>
        <u val="single"/>
        <sz val="9"/>
        <color indexed="12"/>
        <rFont val="Arial"/>
        <family val="0"/>
      </rPr>
      <t>http://usda-ars.nmsu.edu/Monit_Assess/monitoring.htm</t>
    </r>
    <r>
      <rPr>
        <sz val="9"/>
        <rFont val="Arial"/>
        <family val="0"/>
      </rPr>
      <t xml:space="preserve"> for updates.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</si>
</sst>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0"/>
    </font>
    <font>
      <sz val="9"/>
      <name val="Arial"/>
      <family val="0"/>
    </font>
    <font>
      <u val="single"/>
      <sz val="9"/>
      <color indexed="12"/>
      <name val="Arial"/>
      <family val="0"/>
    </font>
    <font>
      <b/>
      <sz val="8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left"/>
    </xf>
    <xf numFmtId="0" fontId="2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/>
    </xf>
    <xf numFmtId="0" fontId="0" fillId="2" borderId="1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00390625" style="0" customWidth="1"/>
    <col min="2" max="2" width="7.8515625" style="0" customWidth="1"/>
    <col min="4" max="8" width="12.28125" style="0" customWidth="1"/>
  </cols>
  <sheetData>
    <row r="1" spans="1:8" ht="12.75">
      <c r="A1" s="57" t="s">
        <v>58</v>
      </c>
      <c r="B1" s="57"/>
      <c r="C1" s="57"/>
      <c r="D1" s="57"/>
      <c r="E1" s="57"/>
      <c r="F1" s="57"/>
      <c r="G1" s="57"/>
      <c r="H1" s="57"/>
    </row>
    <row r="3" spans="1:11" ht="18">
      <c r="A3" s="59" t="s">
        <v>22</v>
      </c>
      <c r="B3" s="59"/>
      <c r="C3" s="59"/>
      <c r="D3" s="59"/>
      <c r="E3" s="59"/>
      <c r="F3" s="59"/>
      <c r="G3" s="59"/>
      <c r="H3" s="59"/>
      <c r="I3" s="2"/>
      <c r="J3" s="2"/>
      <c r="K3" s="2"/>
    </row>
    <row r="4" spans="1:1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50" t="s">
        <v>45</v>
      </c>
      <c r="B5" s="50"/>
      <c r="C5" s="50"/>
      <c r="D5" s="50"/>
      <c r="E5" s="50"/>
      <c r="F5" s="50"/>
      <c r="G5" s="50"/>
      <c r="H5" s="50"/>
      <c r="I5" s="5"/>
      <c r="J5" s="5"/>
      <c r="K5" s="5"/>
    </row>
    <row r="6" spans="1:11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8" ht="13.5" thickBot="1">
      <c r="A7" s="1" t="s">
        <v>23</v>
      </c>
      <c r="B7" s="15"/>
      <c r="C7" s="6" t="s">
        <v>26</v>
      </c>
      <c r="D7" s="17"/>
      <c r="E7" s="6" t="s">
        <v>27</v>
      </c>
      <c r="F7" s="43"/>
      <c r="G7" s="18" t="s">
        <v>37</v>
      </c>
      <c r="H7" s="15"/>
    </row>
    <row r="8" ht="12.75" customHeight="1">
      <c r="D8" s="41" t="s">
        <v>56</v>
      </c>
    </row>
    <row r="9" spans="1:7" ht="13.5" thickBot="1">
      <c r="A9" s="1" t="s">
        <v>24</v>
      </c>
      <c r="B9" s="15"/>
      <c r="C9" s="4" t="s">
        <v>25</v>
      </c>
      <c r="D9" s="16"/>
      <c r="E9" s="6" t="s">
        <v>28</v>
      </c>
      <c r="F9" s="43"/>
      <c r="G9" s="19"/>
    </row>
    <row r="10" spans="1:8" ht="12.75" customHeight="1">
      <c r="A10" s="20"/>
      <c r="B10" s="20"/>
      <c r="C10" s="20"/>
      <c r="D10" s="20"/>
      <c r="E10" s="20"/>
      <c r="F10" s="20"/>
      <c r="G10" s="20"/>
      <c r="H10" s="20"/>
    </row>
    <row r="11" spans="1:8" ht="12.75">
      <c r="A11" s="20"/>
      <c r="B11" s="20"/>
      <c r="C11" s="20"/>
      <c r="D11" s="20"/>
      <c r="E11" s="20"/>
      <c r="F11" s="21"/>
      <c r="G11" s="20"/>
      <c r="H11" s="22" t="s">
        <v>44</v>
      </c>
    </row>
    <row r="12" spans="1:8" ht="12.75">
      <c r="A12" s="23" t="s">
        <v>6</v>
      </c>
      <c r="B12" s="20"/>
      <c r="C12" s="20"/>
      <c r="D12" s="20"/>
      <c r="E12" s="20"/>
      <c r="F12" s="20"/>
      <c r="G12" s="22" t="s">
        <v>5</v>
      </c>
      <c r="H12" s="44"/>
    </row>
    <row r="13" spans="1:8" ht="12.75">
      <c r="A13" s="24" t="s">
        <v>18</v>
      </c>
      <c r="B13" s="20"/>
      <c r="C13" s="20"/>
      <c r="D13" s="20"/>
      <c r="E13" s="20"/>
      <c r="F13" s="20"/>
      <c r="G13" s="22" t="s">
        <v>7</v>
      </c>
      <c r="H13" s="44"/>
    </row>
    <row r="14" spans="1:8" ht="12.75">
      <c r="A14" s="26" t="s">
        <v>36</v>
      </c>
      <c r="B14" s="20"/>
      <c r="C14" s="20"/>
      <c r="D14" s="20"/>
      <c r="E14" s="20"/>
      <c r="F14" s="20"/>
      <c r="G14" s="22" t="s">
        <v>8</v>
      </c>
      <c r="H14" s="44"/>
    </row>
    <row r="15" spans="1:8" ht="12.75">
      <c r="A15" s="20" t="s">
        <v>20</v>
      </c>
      <c r="B15" s="26"/>
      <c r="C15" s="26"/>
      <c r="D15" s="26"/>
      <c r="E15" s="20"/>
      <c r="F15" s="20"/>
      <c r="G15" s="22" t="s">
        <v>9</v>
      </c>
      <c r="H15" s="44"/>
    </row>
    <row r="16" spans="1:8" ht="12.75">
      <c r="A16" s="24" t="s">
        <v>19</v>
      </c>
      <c r="B16" s="27"/>
      <c r="C16" s="20"/>
      <c r="D16" s="20"/>
      <c r="E16" s="20"/>
      <c r="F16" s="20"/>
      <c r="G16" s="22" t="s">
        <v>10</v>
      </c>
      <c r="H16" s="44"/>
    </row>
    <row r="17" spans="1:8" ht="12.75">
      <c r="A17" s="24" t="s">
        <v>21</v>
      </c>
      <c r="B17" s="20"/>
      <c r="C17" s="20"/>
      <c r="D17" s="20"/>
      <c r="E17" s="20"/>
      <c r="F17" s="20"/>
      <c r="G17" s="22" t="s">
        <v>11</v>
      </c>
      <c r="H17" s="44"/>
    </row>
    <row r="18" spans="1:10" ht="12.75">
      <c r="A18" s="20"/>
      <c r="B18" s="20"/>
      <c r="C18" s="20"/>
      <c r="D18" s="20"/>
      <c r="E18" s="20"/>
      <c r="F18" s="23"/>
      <c r="G18" s="20"/>
      <c r="H18" s="23"/>
      <c r="I18" s="1"/>
      <c r="J18" s="1"/>
    </row>
    <row r="19" spans="1:10" ht="12.75">
      <c r="A19" s="28"/>
      <c r="B19" s="29" t="s">
        <v>1</v>
      </c>
      <c r="C19" s="30" t="s">
        <v>17</v>
      </c>
      <c r="D19" s="49" t="s">
        <v>4</v>
      </c>
      <c r="E19" s="49"/>
      <c r="F19" s="49"/>
      <c r="G19" s="49"/>
      <c r="H19" s="49"/>
      <c r="I19" s="7"/>
      <c r="J19" s="7"/>
    </row>
    <row r="20" spans="1:10" ht="13.5" thickBot="1">
      <c r="A20" s="31" t="s">
        <v>0</v>
      </c>
      <c r="B20" s="32" t="s">
        <v>3</v>
      </c>
      <c r="C20" s="33" t="s">
        <v>2</v>
      </c>
      <c r="D20" s="34" t="s">
        <v>12</v>
      </c>
      <c r="E20" s="34" t="s">
        <v>13</v>
      </c>
      <c r="F20" s="34" t="s">
        <v>14</v>
      </c>
      <c r="G20" s="34" t="s">
        <v>15</v>
      </c>
      <c r="H20" s="34" t="s">
        <v>16</v>
      </c>
      <c r="I20" s="8"/>
      <c r="J20" s="7"/>
    </row>
    <row r="21" spans="1:10" ht="17.25" customHeight="1">
      <c r="A21" s="36">
        <v>1</v>
      </c>
      <c r="B21" s="37"/>
      <c r="C21" s="37"/>
      <c r="D21" s="37"/>
      <c r="E21" s="37"/>
      <c r="F21" s="37"/>
      <c r="G21" s="37"/>
      <c r="H21" s="37"/>
      <c r="I21" s="7"/>
      <c r="J21" s="7"/>
    </row>
    <row r="22" spans="1:10" ht="17.25" customHeight="1">
      <c r="A22" s="25">
        <v>1</v>
      </c>
      <c r="B22" s="35"/>
      <c r="C22" s="35"/>
      <c r="D22" s="35"/>
      <c r="E22" s="35"/>
      <c r="F22" s="35"/>
      <c r="G22" s="35"/>
      <c r="H22" s="35"/>
      <c r="I22" s="7"/>
      <c r="J22" s="7"/>
    </row>
    <row r="23" spans="1:10" ht="17.25" customHeight="1">
      <c r="A23" s="25">
        <v>1</v>
      </c>
      <c r="B23" s="35"/>
      <c r="C23" s="35"/>
      <c r="D23" s="35"/>
      <c r="E23" s="35"/>
      <c r="F23" s="35"/>
      <c r="G23" s="35"/>
      <c r="H23" s="35"/>
      <c r="I23" s="7"/>
      <c r="J23" s="7"/>
    </row>
    <row r="24" spans="1:10" ht="17.25" customHeight="1">
      <c r="A24" s="25">
        <v>1</v>
      </c>
      <c r="B24" s="35"/>
      <c r="C24" s="35"/>
      <c r="D24" s="35"/>
      <c r="E24" s="35"/>
      <c r="F24" s="35"/>
      <c r="G24" s="35"/>
      <c r="H24" s="35"/>
      <c r="I24" s="7"/>
      <c r="J24" s="7"/>
    </row>
    <row r="25" spans="1:10" ht="17.25" customHeight="1">
      <c r="A25" s="25">
        <v>1</v>
      </c>
      <c r="B25" s="35"/>
      <c r="C25" s="35"/>
      <c r="D25" s="35"/>
      <c r="E25" s="35"/>
      <c r="F25" s="35"/>
      <c r="G25" s="35"/>
      <c r="H25" s="35"/>
      <c r="I25" s="7"/>
      <c r="J25" s="7"/>
    </row>
    <row r="26" spans="1:10" ht="17.25" customHeight="1">
      <c r="A26" s="25">
        <v>1</v>
      </c>
      <c r="B26" s="35"/>
      <c r="C26" s="35"/>
      <c r="D26" s="35"/>
      <c r="E26" s="35"/>
      <c r="F26" s="35"/>
      <c r="G26" s="35"/>
      <c r="H26" s="35"/>
      <c r="I26" s="7"/>
      <c r="J26" s="7"/>
    </row>
    <row r="27" spans="1:10" ht="17.25" customHeight="1">
      <c r="A27" s="25">
        <v>2</v>
      </c>
      <c r="B27" s="37"/>
      <c r="C27" s="35"/>
      <c r="D27" s="35"/>
      <c r="E27" s="35"/>
      <c r="F27" s="35"/>
      <c r="G27" s="35"/>
      <c r="H27" s="35"/>
      <c r="I27" s="7"/>
      <c r="J27" s="7"/>
    </row>
    <row r="28" spans="1:10" ht="17.25" customHeight="1">
      <c r="A28" s="25">
        <v>2</v>
      </c>
      <c r="B28" s="35"/>
      <c r="C28" s="35"/>
      <c r="D28" s="35"/>
      <c r="E28" s="35"/>
      <c r="F28" s="35"/>
      <c r="G28" s="35"/>
      <c r="H28" s="35"/>
      <c r="I28" s="7"/>
      <c r="J28" s="7"/>
    </row>
    <row r="29" spans="1:10" ht="17.25" customHeight="1">
      <c r="A29" s="25">
        <v>2</v>
      </c>
      <c r="B29" s="35"/>
      <c r="C29" s="35"/>
      <c r="D29" s="35"/>
      <c r="E29" s="35"/>
      <c r="F29" s="35"/>
      <c r="G29" s="35"/>
      <c r="H29" s="35"/>
      <c r="I29" s="7"/>
      <c r="J29" s="7"/>
    </row>
    <row r="30" spans="1:10" ht="17.25" customHeight="1">
      <c r="A30" s="25">
        <v>2</v>
      </c>
      <c r="B30" s="35"/>
      <c r="C30" s="35"/>
      <c r="D30" s="35"/>
      <c r="E30" s="35"/>
      <c r="F30" s="35"/>
      <c r="G30" s="35"/>
      <c r="H30" s="35"/>
      <c r="I30" s="7"/>
      <c r="J30" s="7"/>
    </row>
    <row r="31" spans="1:10" ht="17.25" customHeight="1">
      <c r="A31" s="25">
        <v>2</v>
      </c>
      <c r="B31" s="35"/>
      <c r="C31" s="35"/>
      <c r="D31" s="35"/>
      <c r="E31" s="35"/>
      <c r="F31" s="35"/>
      <c r="G31" s="35"/>
      <c r="H31" s="35"/>
      <c r="I31" s="7"/>
      <c r="J31" s="7"/>
    </row>
    <row r="32" spans="1:10" ht="17.25" customHeight="1">
      <c r="A32" s="25">
        <v>2</v>
      </c>
      <c r="B32" s="35"/>
      <c r="C32" s="35"/>
      <c r="D32" s="35"/>
      <c r="E32" s="35"/>
      <c r="F32" s="35"/>
      <c r="G32" s="35"/>
      <c r="H32" s="35"/>
      <c r="I32" s="7"/>
      <c r="J32" s="7"/>
    </row>
    <row r="33" spans="1:10" ht="17.25" customHeight="1">
      <c r="A33" s="25">
        <v>3</v>
      </c>
      <c r="B33" s="37"/>
      <c r="C33" s="35"/>
      <c r="D33" s="35"/>
      <c r="E33" s="35"/>
      <c r="F33" s="35"/>
      <c r="G33" s="35"/>
      <c r="H33" s="35"/>
      <c r="I33" s="7"/>
      <c r="J33" s="7"/>
    </row>
    <row r="34" spans="1:10" ht="17.25" customHeight="1">
      <c r="A34" s="25">
        <v>3</v>
      </c>
      <c r="B34" s="35"/>
      <c r="C34" s="35"/>
      <c r="D34" s="35"/>
      <c r="E34" s="35"/>
      <c r="F34" s="35"/>
      <c r="G34" s="35"/>
      <c r="H34" s="35"/>
      <c r="I34" s="7"/>
      <c r="J34" s="7"/>
    </row>
    <row r="35" spans="1:10" ht="17.25" customHeight="1">
      <c r="A35" s="25">
        <v>3</v>
      </c>
      <c r="B35" s="35"/>
      <c r="C35" s="35"/>
      <c r="D35" s="35"/>
      <c r="E35" s="35"/>
      <c r="F35" s="35"/>
      <c r="G35" s="35"/>
      <c r="H35" s="35"/>
      <c r="I35" s="7"/>
      <c r="J35" s="7"/>
    </row>
    <row r="36" spans="1:10" ht="17.25" customHeight="1">
      <c r="A36" s="25">
        <v>3</v>
      </c>
      <c r="B36" s="35"/>
      <c r="C36" s="35"/>
      <c r="D36" s="35"/>
      <c r="E36" s="35"/>
      <c r="F36" s="35"/>
      <c r="G36" s="35"/>
      <c r="H36" s="35"/>
      <c r="I36" s="7"/>
      <c r="J36" s="7"/>
    </row>
    <row r="37" spans="1:10" ht="17.25" customHeight="1">
      <c r="A37" s="25">
        <v>3</v>
      </c>
      <c r="B37" s="35"/>
      <c r="C37" s="35"/>
      <c r="D37" s="35"/>
      <c r="E37" s="35"/>
      <c r="F37" s="35"/>
      <c r="G37" s="35"/>
      <c r="H37" s="35"/>
      <c r="I37" s="7"/>
      <c r="J37" s="7"/>
    </row>
    <row r="38" spans="1:10" ht="17.25" customHeight="1">
      <c r="A38" s="25">
        <v>3</v>
      </c>
      <c r="B38" s="35"/>
      <c r="C38" s="35"/>
      <c r="D38" s="35"/>
      <c r="E38" s="35"/>
      <c r="F38" s="35"/>
      <c r="G38" s="35"/>
      <c r="H38" s="35"/>
      <c r="I38" s="7"/>
      <c r="J38" s="7"/>
    </row>
    <row r="39" spans="1:10" ht="17.25" customHeight="1" thickBot="1">
      <c r="A39" s="39"/>
      <c r="B39" s="40"/>
      <c r="C39" s="40"/>
      <c r="D39" s="40"/>
      <c r="E39" s="40"/>
      <c r="F39" s="40"/>
      <c r="G39" s="40"/>
      <c r="H39" s="40"/>
      <c r="I39" s="7"/>
      <c r="J39" s="7"/>
    </row>
    <row r="40" spans="1:8" ht="17.25" customHeight="1">
      <c r="A40" s="4" t="s">
        <v>29</v>
      </c>
      <c r="B40" s="51"/>
      <c r="C40" s="52"/>
      <c r="D40" s="52"/>
      <c r="E40" s="52"/>
      <c r="F40" s="52"/>
      <c r="G40" s="52"/>
      <c r="H40" s="53"/>
    </row>
    <row r="41" spans="2:8" ht="17.25" customHeight="1" thickBot="1">
      <c r="B41" s="54"/>
      <c r="C41" s="55"/>
      <c r="D41" s="55"/>
      <c r="E41" s="55"/>
      <c r="F41" s="55"/>
      <c r="G41" s="55"/>
      <c r="H41" s="56"/>
    </row>
    <row r="42" ht="17.25" customHeight="1"/>
    <row r="43" spans="1:6" ht="17.25" customHeight="1">
      <c r="A43" s="58"/>
      <c r="B43" s="58"/>
      <c r="C43" s="58"/>
      <c r="D43" s="58"/>
      <c r="E43" s="58"/>
      <c r="F43" s="58"/>
    </row>
    <row r="44" spans="1:6" ht="17.25" customHeight="1" thickBot="1">
      <c r="A44" s="10"/>
      <c r="B44" s="10"/>
      <c r="C44" s="10"/>
      <c r="D44" s="10"/>
      <c r="E44" s="10"/>
      <c r="F44" s="10"/>
    </row>
    <row r="45" spans="1:6" ht="12.75">
      <c r="A45" s="9"/>
      <c r="B45" s="47" t="s">
        <v>52</v>
      </c>
      <c r="C45" s="47"/>
      <c r="D45" s="47"/>
      <c r="E45" s="47"/>
      <c r="F45" s="48"/>
    </row>
    <row r="46" spans="1:6" s="1" customFormat="1" ht="12.75">
      <c r="A46" s="3" t="s">
        <v>0</v>
      </c>
      <c r="B46" s="3" t="s">
        <v>34</v>
      </c>
      <c r="C46" s="3" t="s">
        <v>32</v>
      </c>
      <c r="D46" s="3" t="s">
        <v>30</v>
      </c>
      <c r="E46" s="3" t="s">
        <v>31</v>
      </c>
      <c r="F46" s="3" t="s">
        <v>35</v>
      </c>
    </row>
    <row r="47" spans="1:6" ht="12.75">
      <c r="A47" s="3">
        <v>1</v>
      </c>
      <c r="B47" s="38">
        <f>IF(D21&lt;&gt;"",(AVERAGE(D21:D26)),"")</f>
      </c>
      <c r="C47" s="38">
        <f>IF(E21&lt;&gt;"",(AVERAGE(E21:E26)),"")</f>
      </c>
      <c r="D47" s="38">
        <f>IF(F21&lt;&gt;"",(AVERAGE(F21:F26)),"")</f>
      </c>
      <c r="E47" s="38">
        <f>IF(G21&lt;&gt;"",(AVERAGE(G21:G26)),"")</f>
      </c>
      <c r="F47" s="38">
        <f>IF(H21&lt;&gt;"",(AVERAGE(H21:H26)),"")</f>
      </c>
    </row>
    <row r="48" spans="1:6" ht="12.75">
      <c r="A48" s="3">
        <v>2</v>
      </c>
      <c r="B48" s="38">
        <f>IF(D27&lt;&gt;"",(AVERAGE(D27:D32)),"")</f>
      </c>
      <c r="C48" s="38">
        <f>IF(E27&lt;&gt;"",(AVERAGE(E27:E32)),"")</f>
      </c>
      <c r="D48" s="38">
        <f>IF(F27&lt;&gt;"",(AVERAGE(F27:F32)),"")</f>
      </c>
      <c r="E48" s="38">
        <f>IF(G27&lt;&gt;"",(AVERAGE(G27:G32)),"")</f>
      </c>
      <c r="F48" s="38">
        <f>IF(H27&lt;&gt;"",(AVERAGE(H27:H32)),"")</f>
      </c>
    </row>
    <row r="49" spans="1:6" ht="12.75">
      <c r="A49" s="3">
        <v>3</v>
      </c>
      <c r="B49" s="38">
        <f>IF(D33&lt;&gt;"",(AVERAGE(D33:D38)),"")</f>
      </c>
      <c r="C49" s="38">
        <f>IF(E33&lt;&gt;"",(AVERAGE(E33:E38)),"")</f>
      </c>
      <c r="D49" s="38">
        <f>IF(F33&lt;&gt;"",(AVERAGE(F33:F38)),"")</f>
      </c>
      <c r="E49" s="38">
        <f>IF(G33&lt;&gt;"",(AVERAGE(G33:G38)),"")</f>
      </c>
      <c r="F49" s="38">
        <f>IF(H33&lt;&gt;"",(AVERAGE(H33:H38)),"")</f>
      </c>
    </row>
    <row r="50" spans="1:6" ht="12.75">
      <c r="A50" s="3" t="s">
        <v>33</v>
      </c>
      <c r="B50" s="38">
        <f>IF(D21&lt;&gt;"",AVERAGE(D21:D38),"")</f>
      </c>
      <c r="C50" s="38">
        <f>IF(E21&lt;&gt;"",AVERAGE(E21:E38),"")</f>
      </c>
      <c r="D50" s="38">
        <f>IF(F21&lt;&gt;"",AVERAGE(F21:F38),"")</f>
      </c>
      <c r="E50" s="38">
        <f>IF(G21&lt;&gt;"",AVERAGE(G21:G38),"")</f>
      </c>
      <c r="F50" s="38">
        <f>IF(H21&lt;&gt;"",AVERAGE(H21:H38),"")</f>
      </c>
    </row>
    <row r="51" ht="13.5" thickBot="1"/>
    <row r="52" spans="1:6" ht="24.75" customHeight="1">
      <c r="A52" s="9"/>
      <c r="B52" s="45" t="s">
        <v>53</v>
      </c>
      <c r="C52" s="45"/>
      <c r="D52" s="45"/>
      <c r="E52" s="45"/>
      <c r="F52" s="46"/>
    </row>
    <row r="53" spans="1:6" ht="12.75">
      <c r="A53" s="3" t="s">
        <v>0</v>
      </c>
      <c r="B53" s="3" t="s">
        <v>34</v>
      </c>
      <c r="C53" s="3" t="s">
        <v>32</v>
      </c>
      <c r="D53" s="3" t="s">
        <v>30</v>
      </c>
      <c r="E53" s="3" t="s">
        <v>31</v>
      </c>
      <c r="F53" s="3" t="s">
        <v>35</v>
      </c>
    </row>
    <row r="54" spans="1:6" ht="12.75">
      <c r="A54" s="3">
        <v>1</v>
      </c>
      <c r="B54" s="38">
        <f>IF((SUM(Calculations!AA3:AA8))&lt;&gt;0,AVERAGE(Calculations!AA3:AA8),"")</f>
      </c>
      <c r="C54" s="38">
        <f>IF((SUM(Calculations!AB3:AB8))&lt;&gt;0,AVERAGE(Calculations!AB3:AB8),"")</f>
      </c>
      <c r="D54" s="38">
        <f>IF((SUM(Calculations!AC3:AC8))&lt;&gt;0,AVERAGE(Calculations!AC3:AC8),"")</f>
      </c>
      <c r="E54" s="38">
        <f>IF((SUM(Calculations!AD3:AD8))&lt;&gt;0,AVERAGE(Calculations!AD3:AD8),"")</f>
      </c>
      <c r="F54" s="38">
        <f>IF((SUM(Calculations!AE3:AE8))&lt;&gt;0,AVERAGE(Calculations!AE3:AE8),"")</f>
      </c>
    </row>
    <row r="55" spans="1:6" ht="12.75">
      <c r="A55" s="3">
        <v>2</v>
      </c>
      <c r="B55" s="38">
        <f>IF((SUM(Calculations!AA9:AA14))&lt;&gt;0,AVERAGE(Calculations!AA9:AA14),"")</f>
      </c>
      <c r="C55" s="38">
        <f>IF((SUM(Calculations!AB9:AB14))&lt;&gt;0,AVERAGE(Calculations!AB9:AB14),"")</f>
      </c>
      <c r="D55" s="38">
        <f>IF((SUM(Calculations!AC9:AC14))&lt;&gt;0,AVERAGE(Calculations!AC9:AC14),"")</f>
      </c>
      <c r="E55" s="38">
        <f>IF((SUM(Calculations!AD9:AD14))&lt;&gt;0,AVERAGE(Calculations!AD9:AD14),"")</f>
      </c>
      <c r="F55" s="38">
        <f>IF((SUM(Calculations!AE9:AE14))&lt;&gt;0,AVERAGE(Calculations!AE9:AE14),"")</f>
      </c>
    </row>
    <row r="56" spans="1:6" ht="12.75">
      <c r="A56" s="3">
        <v>3</v>
      </c>
      <c r="B56" s="38">
        <f>IF((SUM(Calculations!AA15:AA20))&lt;&gt;0,AVERAGE(Calculations!AA15:AA20),"")</f>
      </c>
      <c r="C56" s="38">
        <f>IF((SUM(Calculations!AB15:AB20))&lt;&gt;0,AVERAGE(Calculations!AB15:AB20),"")</f>
      </c>
      <c r="D56" s="38">
        <f>IF((SUM(Calculations!AC15:AC20))&lt;&gt;0,AVERAGE(Calculations!AC15:AC20),"")</f>
      </c>
      <c r="E56" s="38">
        <f>IF((SUM(Calculations!AD15:AD20))&lt;&gt;0,AVERAGE(Calculations!AD15:AD20),"")</f>
      </c>
      <c r="F56" s="38">
        <f>IF((SUM(Calculations!AE15:AE20))&lt;&gt;0,AVERAGE(Calculations!AE15:AE20),"")</f>
      </c>
    </row>
    <row r="57" spans="1:6" ht="12.75">
      <c r="A57" s="3" t="s">
        <v>33</v>
      </c>
      <c r="B57" s="38">
        <f>IF(Calculations!AA21&lt;&gt;0,Calculations!AA21,"")</f>
      </c>
      <c r="C57" s="38">
        <f>IF(Calculations!AB21&lt;&gt;0,Calculations!AB21,"")</f>
      </c>
      <c r="D57" s="38">
        <f>IF(Calculations!AC21&lt;&gt;0,Calculations!AC21,"")</f>
      </c>
      <c r="E57" s="38">
        <f>IF(Calculations!AD21&lt;&gt;0,Calculations!AD21,"")</f>
      </c>
      <c r="F57" s="38">
        <f>IF(Calculations!AE21&lt;&gt;0,Calculations!AE21,"")</f>
      </c>
    </row>
    <row r="58" spans="1:6" s="14" customFormat="1" ht="13.5" thickBot="1">
      <c r="A58" s="11"/>
      <c r="B58" s="12"/>
      <c r="C58" s="12"/>
      <c r="D58" s="12"/>
      <c r="E58" s="12"/>
      <c r="F58" s="13"/>
    </row>
    <row r="59" spans="1:6" ht="26.25" customHeight="1">
      <c r="A59" s="9"/>
      <c r="B59" s="45" t="s">
        <v>54</v>
      </c>
      <c r="C59" s="45"/>
      <c r="D59" s="45"/>
      <c r="E59" s="45"/>
      <c r="F59" s="46"/>
    </row>
    <row r="60" spans="1:6" ht="12.75">
      <c r="A60" s="3" t="s">
        <v>0</v>
      </c>
      <c r="B60" s="3" t="s">
        <v>34</v>
      </c>
      <c r="C60" s="3" t="s">
        <v>32</v>
      </c>
      <c r="D60" s="3" t="s">
        <v>30</v>
      </c>
      <c r="E60" s="3" t="s">
        <v>31</v>
      </c>
      <c r="F60" s="3" t="s">
        <v>35</v>
      </c>
    </row>
    <row r="61" spans="1:6" ht="12.75">
      <c r="A61" s="3">
        <v>1</v>
      </c>
      <c r="B61" s="38">
        <f>IF((SUM(Calculations!B3:B8))&lt;&gt;0,AVERAGE(Calculations!B3:B8),"")</f>
      </c>
      <c r="C61" s="38">
        <f>IF((SUM(Calculations!C3:C8))&lt;&gt;0,AVERAGE(Calculations!C3:C8),"")</f>
      </c>
      <c r="D61" s="38">
        <f>IF((SUM(Calculations!D3:D8))&lt;&gt;0,AVERAGE(Calculations!D3:D8),"")</f>
      </c>
      <c r="E61" s="38">
        <f>IF((SUM(Calculations!E3:E8))&lt;&gt;0,AVERAGE(Calculations!E3:E8),"")</f>
      </c>
      <c r="F61" s="38">
        <f>IF((SUM(Calculations!F3:F8))&lt;&gt;0,AVERAGE(Calculations!F3:F8),"")</f>
      </c>
    </row>
    <row r="62" spans="1:6" ht="12.75">
      <c r="A62" s="3">
        <v>2</v>
      </c>
      <c r="B62" s="38">
        <f>IF((SUM(Calculations!B9:B14))&lt;&gt;0,AVERAGE(Calculations!B9:B14),"")</f>
      </c>
      <c r="C62" s="38">
        <f>IF((SUM(Calculations!C9:C14))&lt;&gt;0,AVERAGE(Calculations!C9:C14),"")</f>
      </c>
      <c r="D62" s="38">
        <f>IF((SUM(Calculations!D9:D14))&lt;&gt;0,AVERAGE(Calculations!D9:D14),"")</f>
      </c>
      <c r="E62" s="38">
        <f>IF((SUM(Calculations!E9:E14))&lt;&gt;0,AVERAGE(Calculations!E9:E14),"")</f>
      </c>
      <c r="F62" s="38">
        <f>IF((SUM(Calculations!F9:F14))&lt;&gt;0,AVERAGE(Calculations!F9:F14),"")</f>
      </c>
    </row>
    <row r="63" spans="1:6" ht="12.75">
      <c r="A63" s="3">
        <v>3</v>
      </c>
      <c r="B63" s="38">
        <f>IF((SUM(Calculations!B15:B20))&lt;&gt;0,AVERAGE(Calculations!B15:B20),"")</f>
      </c>
      <c r="C63" s="38">
        <f>IF((SUM(Calculations!C15:C20))&lt;&gt;0,AVERAGE(Calculations!C15:C20),"")</f>
      </c>
      <c r="D63" s="38">
        <f>IF((SUM(Calculations!D15:D20))&lt;&gt;0,AVERAGE(Calculations!D15:D20),"")</f>
      </c>
      <c r="E63" s="38">
        <f>IF((SUM(Calculations!E15:E20))&lt;&gt;0,AVERAGE(Calculations!E15:E20),"")</f>
      </c>
      <c r="F63" s="38">
        <f>IF((SUM(Calculations!F15:F20))&lt;&gt;0,AVERAGE(Calculations!F15:F20),"")</f>
      </c>
    </row>
    <row r="64" spans="1:6" ht="12.75">
      <c r="A64" s="3" t="s">
        <v>33</v>
      </c>
      <c r="B64" s="38">
        <f>IF(Calculations!B21&lt;&gt;0,Calculations!B21,"")</f>
      </c>
      <c r="C64" s="38">
        <f>IF(Calculations!C21&lt;&gt;0,Calculations!C21,"")</f>
      </c>
      <c r="D64" s="38">
        <f>IF(Calculations!D21&lt;&gt;0,Calculations!D21,"")</f>
      </c>
      <c r="E64" s="38">
        <f>IF(Calculations!E21&lt;&gt;0,Calculations!E21,"")</f>
      </c>
      <c r="F64" s="38">
        <f>IF(Calculations!F21&lt;&gt;0,Calculations!F21,"")</f>
      </c>
    </row>
    <row r="65" ht="13.5" thickBot="1"/>
    <row r="66" spans="1:6" ht="39" customHeight="1">
      <c r="A66" s="9"/>
      <c r="B66" s="45" t="s">
        <v>55</v>
      </c>
      <c r="C66" s="45"/>
      <c r="D66" s="45"/>
      <c r="E66" s="45"/>
      <c r="F66" s="46"/>
    </row>
    <row r="67" spans="1:6" ht="12.75">
      <c r="A67" s="3" t="s">
        <v>0</v>
      </c>
      <c r="B67" s="3" t="s">
        <v>34</v>
      </c>
      <c r="C67" s="3" t="s">
        <v>32</v>
      </c>
      <c r="D67" s="3" t="s">
        <v>30</v>
      </c>
      <c r="E67" s="3" t="s">
        <v>31</v>
      </c>
      <c r="F67" s="3" t="s">
        <v>35</v>
      </c>
    </row>
    <row r="68" spans="1:6" ht="12.75">
      <c r="A68" s="3">
        <v>1</v>
      </c>
      <c r="B68" s="38">
        <f>IF(Calculations!B24&lt;&gt;"",(B61/B54),"")</f>
      </c>
      <c r="C68" s="38">
        <f>IF(Calculations!C24&lt;&gt;"",(C61/C54),"")</f>
      </c>
      <c r="D68" s="38">
        <f>IF(Calculations!D24&lt;&gt;"",(D61/D54),"")</f>
      </c>
      <c r="E68" s="38">
        <f>IF(Calculations!E24&lt;&gt;"",(E61/E54),"")</f>
      </c>
      <c r="F68" s="38">
        <f>IF(Calculations!F24&lt;&gt;"",(F61/F54),"")</f>
      </c>
    </row>
    <row r="69" spans="1:6" ht="12.75">
      <c r="A69" s="3">
        <v>2</v>
      </c>
      <c r="B69" s="38">
        <f>IF(Calculations!B25&lt;&gt;"",(B62/B55),"")</f>
      </c>
      <c r="C69" s="38">
        <f>IF(Calculations!C25&lt;&gt;"",(C62/C55),"")</f>
      </c>
      <c r="D69" s="38">
        <f>IF(Calculations!D25&lt;&gt;"",(D62/D55),"")</f>
      </c>
      <c r="E69" s="38">
        <f>IF(Calculations!E25&lt;&gt;"",(E62/E55),"")</f>
      </c>
      <c r="F69" s="38">
        <f>IF(Calculations!F25&lt;&gt;"",(F62/F55),"")</f>
      </c>
    </row>
    <row r="70" spans="1:6" ht="12.75">
      <c r="A70" s="3">
        <v>3</v>
      </c>
      <c r="B70" s="38">
        <f>IF(Calculations!B26&lt;&gt;"",(B63/B56),"")</f>
      </c>
      <c r="C70" s="38">
        <f>IF(Calculations!C26&lt;&gt;"",(C63/C56),"")</f>
      </c>
      <c r="D70" s="38">
        <f>IF(Calculations!D26&lt;&gt;"",(D63/D56),"")</f>
      </c>
      <c r="E70" s="38">
        <f>IF(Calculations!E26&lt;&gt;"",(E63/E56),"")</f>
      </c>
      <c r="F70" s="38">
        <f>IF(Calculations!F26&lt;&gt;"",(F63/F56),"")</f>
      </c>
    </row>
    <row r="71" spans="1:6" ht="12.75">
      <c r="A71" s="3" t="s">
        <v>33</v>
      </c>
      <c r="B71" s="38">
        <f>IF(B68&lt;&gt;"",B64/B57,"")</f>
      </c>
      <c r="C71" s="38">
        <f>IF(C68&lt;&gt;"",C64/C57,"")</f>
      </c>
      <c r="D71" s="38">
        <f>IF(D68&lt;&gt;"",D64/D57,"")</f>
      </c>
      <c r="E71" s="38">
        <f>IF(E68&lt;&gt;"",E64/E57,"")</f>
      </c>
      <c r="F71" s="38">
        <f>IF(F68&lt;&gt;"",F64/F57,"")</f>
      </c>
    </row>
    <row r="75" ht="12.75">
      <c r="A75" s="42" t="s">
        <v>57</v>
      </c>
    </row>
  </sheetData>
  <sheetProtection/>
  <mergeCells count="10">
    <mergeCell ref="A1:H1"/>
    <mergeCell ref="A43:F43"/>
    <mergeCell ref="B52:F52"/>
    <mergeCell ref="B59:F59"/>
    <mergeCell ref="A3:H3"/>
    <mergeCell ref="B66:F66"/>
    <mergeCell ref="B45:F45"/>
    <mergeCell ref="D19:H19"/>
    <mergeCell ref="A5:H5"/>
    <mergeCell ref="B40:H41"/>
  </mergeCells>
  <printOptions/>
  <pageMargins left="0.75" right="0.75" top="0.5" bottom="0.75" header="0.5" footer="0.5"/>
  <pageSetup horizontalDpi="600" verticalDpi="600" orientation="portrait" r:id="rId1"/>
  <headerFooter alignWithMargins="0">
    <oddFooter>&amp;C56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workbookViewId="0" topLeftCell="A1">
      <selection activeCell="I10" sqref="I10"/>
    </sheetView>
  </sheetViews>
  <sheetFormatPr defaultColWidth="9.140625" defaultRowHeight="12.75"/>
  <cols>
    <col min="2" max="2" width="7.00390625" style="0" bestFit="1" customWidth="1"/>
    <col min="3" max="6" width="4.57421875" style="0" bestFit="1" customWidth="1"/>
    <col min="7" max="7" width="3.57421875" style="0" bestFit="1" customWidth="1"/>
    <col min="8" max="11" width="4.57421875" style="0" bestFit="1" customWidth="1"/>
    <col min="12" max="12" width="3.57421875" style="0" customWidth="1"/>
    <col min="13" max="16" width="4.57421875" style="0" bestFit="1" customWidth="1"/>
    <col min="17" max="17" width="3.57421875" style="0" customWidth="1"/>
    <col min="18" max="21" width="4.57421875" style="0" bestFit="1" customWidth="1"/>
    <col min="22" max="22" width="3.57421875" style="0" customWidth="1"/>
    <col min="23" max="26" width="4.57421875" style="0" bestFit="1" customWidth="1"/>
    <col min="27" max="31" width="4.7109375" style="0" customWidth="1"/>
  </cols>
  <sheetData>
    <row r="1" spans="2:31" ht="12.75">
      <c r="B1" s="60" t="s">
        <v>38</v>
      </c>
      <c r="C1" s="60"/>
      <c r="D1" s="60"/>
      <c r="E1" s="60"/>
      <c r="F1" s="60"/>
      <c r="G1" s="60" t="s">
        <v>46</v>
      </c>
      <c r="H1" s="60"/>
      <c r="I1" s="60"/>
      <c r="J1" s="60"/>
      <c r="K1" s="60"/>
      <c r="L1" s="60" t="s">
        <v>47</v>
      </c>
      <c r="M1" s="60"/>
      <c r="N1" s="60"/>
      <c r="O1" s="60"/>
      <c r="P1" s="60"/>
      <c r="Q1" s="60" t="s">
        <v>48</v>
      </c>
      <c r="R1" s="60"/>
      <c r="S1" s="60"/>
      <c r="T1" s="60"/>
      <c r="U1" s="60"/>
      <c r="V1" s="60" t="s">
        <v>49</v>
      </c>
      <c r="W1" s="60"/>
      <c r="X1" s="60"/>
      <c r="Y1" s="60"/>
      <c r="Z1" s="60"/>
      <c r="AA1" s="60" t="s">
        <v>50</v>
      </c>
      <c r="AB1" s="60"/>
      <c r="AC1" s="60"/>
      <c r="AD1" s="60"/>
      <c r="AE1" s="60"/>
    </row>
    <row r="2" spans="1:31" ht="12.75">
      <c r="A2" t="s">
        <v>0</v>
      </c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39</v>
      </c>
      <c r="H2" t="s">
        <v>40</v>
      </c>
      <c r="I2" t="s">
        <v>41</v>
      </c>
      <c r="J2" t="s">
        <v>42</v>
      </c>
      <c r="K2" t="s">
        <v>43</v>
      </c>
      <c r="L2" t="s">
        <v>39</v>
      </c>
      <c r="M2" t="s">
        <v>40</v>
      </c>
      <c r="N2" t="s">
        <v>41</v>
      </c>
      <c r="O2" t="s">
        <v>42</v>
      </c>
      <c r="P2" t="s">
        <v>43</v>
      </c>
      <c r="Q2" t="s">
        <v>39</v>
      </c>
      <c r="R2" t="s">
        <v>40</v>
      </c>
      <c r="S2" t="s">
        <v>41</v>
      </c>
      <c r="T2" t="s">
        <v>42</v>
      </c>
      <c r="U2" t="s">
        <v>43</v>
      </c>
      <c r="V2" t="s">
        <v>39</v>
      </c>
      <c r="W2" t="s">
        <v>40</v>
      </c>
      <c r="X2" t="s">
        <v>41</v>
      </c>
      <c r="Y2" t="s">
        <v>42</v>
      </c>
      <c r="Z2" t="s">
        <v>43</v>
      </c>
      <c r="AA2" t="s">
        <v>39</v>
      </c>
      <c r="AB2" t="s">
        <v>40</v>
      </c>
      <c r="AC2" t="s">
        <v>41</v>
      </c>
      <c r="AD2" t="s">
        <v>42</v>
      </c>
      <c r="AE2" t="s">
        <v>43</v>
      </c>
    </row>
    <row r="3" spans="1:31" ht="12.75">
      <c r="A3">
        <v>1</v>
      </c>
      <c r="B3">
        <f>IF(Compaction_Indicators!$C$21="NC",Compaction_Indicators!D21,"")</f>
      </c>
      <c r="C3">
        <f>IF(Compaction_Indicators!$C$21="NC",Compaction_Indicators!E21,"")</f>
      </c>
      <c r="D3">
        <f>IF(Compaction_Indicators!$C$21="NC",Compaction_Indicators!F21,"")</f>
      </c>
      <c r="E3">
        <f>IF(Compaction_Indicators!$C$21="NC",Compaction_Indicators!G21,"")</f>
      </c>
      <c r="F3">
        <f>IF(Compaction_Indicators!$C$21="NC",Compaction_Indicators!H21,"")</f>
      </c>
      <c r="G3">
        <f>IF(Compaction_Indicators!$C$21="Sh",Compaction_Indicators!D21,"")</f>
      </c>
      <c r="H3">
        <f>IF(Compaction_Indicators!$C$21="Sh",Compaction_Indicators!E21,"")</f>
      </c>
      <c r="I3">
        <f>IF(Compaction_Indicators!$C$21="Sh",Compaction_Indicators!F21,"")</f>
      </c>
      <c r="J3">
        <f>IF(Compaction_Indicators!$C$21="Sh",Compaction_Indicators!G21,"")</f>
      </c>
      <c r="K3">
        <f>IF(Compaction_Indicators!$C$21="Sh",Compaction_Indicators!H21,"")</f>
      </c>
      <c r="L3">
        <f>IF(Compaction_Indicators!$C21="g",Compaction_Indicators!$D21,"")</f>
      </c>
      <c r="M3">
        <f>IF(Compaction_Indicators!$C21="g",Compaction_Indicators!$E21,"")</f>
      </c>
      <c r="N3">
        <f>IF(Compaction_Indicators!$C21="g",Compaction_Indicators!$F21,"")</f>
      </c>
      <c r="O3">
        <f>IF(Compaction_Indicators!$C21="g",Compaction_Indicators!$G21,"")</f>
      </c>
      <c r="P3">
        <f>IF(Compaction_Indicators!$C21="g",Compaction_Indicators!$H21,"")</f>
      </c>
      <c r="Q3">
        <f>IF(Compaction_Indicators!$C21="t",Compaction_Indicators!$D21,"")</f>
      </c>
      <c r="R3">
        <f>IF(Compaction_Indicators!$C21="t",Compaction_Indicators!$E21,"")</f>
      </c>
      <c r="S3">
        <f>IF(Compaction_Indicators!$C21="t",Compaction_Indicators!$F21,"")</f>
      </c>
      <c r="T3">
        <f>IF(Compaction_Indicators!$C21="t",Compaction_Indicators!$G21,"")</f>
      </c>
      <c r="U3">
        <f>IF(Compaction_Indicators!$C21="t",Compaction_Indicators!$H21,"")</f>
      </c>
      <c r="V3">
        <f>IF(Compaction_Indicators!$C21="f",Compaction_Indicators!$D21,"")</f>
      </c>
      <c r="W3">
        <f>IF(Compaction_Indicators!$C21="f",Compaction_Indicators!$E21,"")</f>
      </c>
      <c r="X3">
        <f>IF(Compaction_Indicators!$C21="f",Compaction_Indicators!$F21,"")</f>
      </c>
      <c r="Y3">
        <f>IF(Compaction_Indicators!$C21="f",Compaction_Indicators!$G21,"")</f>
      </c>
      <c r="Z3">
        <f>IF(Compaction_Indicators!$C21="f",Compaction_Indicators!$H21,"")</f>
      </c>
      <c r="AA3">
        <f>IF((SUM(G3,L3,Q3,V3))&gt;0,SUM(G3,L3,Q3,V3),"")</f>
      </c>
      <c r="AB3">
        <f>IF((SUM(H3,M3,R3,W3))&gt;0,SUM(H3,M3,R3,W3),"")</f>
      </c>
      <c r="AC3">
        <f>IF((SUM(I3,N3,S3,X3))&gt;0,SUM(I3,N3,S3,X3),"")</f>
      </c>
      <c r="AD3">
        <f>IF((SUM(J3,O3,T3,Y3))&gt;0,SUM(J3,O3,T3,Y3),"")</f>
      </c>
      <c r="AE3">
        <f>IF((SUM(K3,P3,U3,Z3))&gt;0,SUM(K3,P3,U3,Z3),"")</f>
      </c>
    </row>
    <row r="4" spans="1:31" ht="12.75">
      <c r="A4">
        <v>1</v>
      </c>
      <c r="B4">
        <f>IF(Compaction_Indicators!$C$22="NC",Compaction_Indicators!D22,"")</f>
      </c>
      <c r="C4">
        <f>IF(Compaction_Indicators!$C$22="NC",Compaction_Indicators!E22,"")</f>
      </c>
      <c r="D4">
        <f>IF(Compaction_Indicators!$C$22="NC",Compaction_Indicators!F22,"")</f>
      </c>
      <c r="E4">
        <f>IF(Compaction_Indicators!$C$22="NC",Compaction_Indicators!G22,"")</f>
      </c>
      <c r="F4">
        <f>IF(Compaction_Indicators!$C$22="NC",Compaction_Indicators!H22,"")</f>
      </c>
      <c r="G4">
        <f>IF(Compaction_Indicators!$C$22="Sh",Compaction_Indicators!D22,"")</f>
      </c>
      <c r="H4">
        <f>IF(Compaction_Indicators!$C$22="Sh",Compaction_Indicators!E22,"")</f>
      </c>
      <c r="I4">
        <f>IF(Compaction_Indicators!$C$22="Sh",Compaction_Indicators!F22,"")</f>
      </c>
      <c r="J4">
        <f>IF(Compaction_Indicators!$C$22="Sh",Compaction_Indicators!G22,"")</f>
      </c>
      <c r="K4">
        <f>IF(Compaction_Indicators!$C$22="Sh",Compaction_Indicators!H22,"")</f>
      </c>
      <c r="L4">
        <f>IF(Compaction_Indicators!$C22="g",Compaction_Indicators!$D22,"")</f>
      </c>
      <c r="M4">
        <f>IF(Compaction_Indicators!$C22="g",Compaction_Indicators!$E22,"")</f>
      </c>
      <c r="N4">
        <f>IF(Compaction_Indicators!$C22="g",Compaction_Indicators!$F22,"")</f>
      </c>
      <c r="O4">
        <f>IF(Compaction_Indicators!$C22="g",Compaction_Indicators!$G22,"")</f>
      </c>
      <c r="P4">
        <f>IF(Compaction_Indicators!$C22="g",Compaction_Indicators!$H22,"")</f>
      </c>
      <c r="Q4">
        <f>IF(Compaction_Indicators!$C22="t",Compaction_Indicators!$D22,"")</f>
      </c>
      <c r="R4">
        <f>IF(Compaction_Indicators!$C22="t",Compaction_Indicators!$E22,"")</f>
      </c>
      <c r="S4">
        <f>IF(Compaction_Indicators!$C22="t",Compaction_Indicators!$F22,"")</f>
      </c>
      <c r="T4">
        <f>IF(Compaction_Indicators!$C22="t",Compaction_Indicators!$G22,"")</f>
      </c>
      <c r="U4">
        <f>IF(Compaction_Indicators!$C22="t",Compaction_Indicators!$H22,"")</f>
      </c>
      <c r="V4">
        <f>IF(Compaction_Indicators!$C22="f",Compaction_Indicators!$D22,"")</f>
      </c>
      <c r="W4">
        <f>IF(Compaction_Indicators!$C22="f",Compaction_Indicators!$E22,"")</f>
      </c>
      <c r="X4">
        <f>IF(Compaction_Indicators!$C22="f",Compaction_Indicators!$F22,"")</f>
      </c>
      <c r="Y4">
        <f>IF(Compaction_Indicators!$C22="f",Compaction_Indicators!$G22,"")</f>
      </c>
      <c r="Z4">
        <f>IF(Compaction_Indicators!$C22="f",Compaction_Indicators!$H22,"")</f>
      </c>
      <c r="AA4">
        <f aca="true" t="shared" si="0" ref="AA4:AA20">IF((SUM(G4,L4,Q4,V4))&gt;0,SUM(G4,L4,Q4,V4),"")</f>
      </c>
      <c r="AB4">
        <f aca="true" t="shared" si="1" ref="AB4:AB20">IF((SUM(H4,M4,R4,W4))&gt;0,SUM(H4,M4,R4,W4),"")</f>
      </c>
      <c r="AC4">
        <f aca="true" t="shared" si="2" ref="AC4:AC20">IF((SUM(I4,N4,S4,X4))&gt;0,SUM(I4,N4,S4,X4),"")</f>
      </c>
      <c r="AD4">
        <f aca="true" t="shared" si="3" ref="AD4:AD20">IF((SUM(J4,O4,T4,Y4))&gt;0,SUM(J4,O4,T4,Y4),"")</f>
      </c>
      <c r="AE4">
        <f aca="true" t="shared" si="4" ref="AE4:AE20">IF((SUM(K4,P4,U4,Z4))&gt;0,SUM(K4,P4,U4,Z4),"")</f>
      </c>
    </row>
    <row r="5" spans="1:31" ht="12.75">
      <c r="A5">
        <v>1</v>
      </c>
      <c r="B5">
        <f>IF(Compaction_Indicators!$C$23="NC",Compaction_Indicators!D23,"")</f>
      </c>
      <c r="C5">
        <f>IF(Compaction_Indicators!$C$23="NC",Compaction_Indicators!E23,"")</f>
      </c>
      <c r="D5">
        <f>IF(Compaction_Indicators!$C$23="NC",Compaction_Indicators!F23,"")</f>
      </c>
      <c r="E5">
        <f>IF(Compaction_Indicators!$C$23="NC",Compaction_Indicators!G23,"")</f>
      </c>
      <c r="F5">
        <f>IF(Compaction_Indicators!$C$23="NC",Compaction_Indicators!H23,"")</f>
      </c>
      <c r="G5">
        <f>IF(Compaction_Indicators!$C$23="Sh",Compaction_Indicators!D23,"")</f>
      </c>
      <c r="H5">
        <f>IF(Compaction_Indicators!$C$23="Sh",Compaction_Indicators!E23,"")</f>
      </c>
      <c r="I5">
        <f>IF(Compaction_Indicators!$C$23="Sh",Compaction_Indicators!F23,"")</f>
      </c>
      <c r="J5">
        <f>IF(Compaction_Indicators!$C$23="Sh",Compaction_Indicators!G23,"")</f>
      </c>
      <c r="K5">
        <f>IF(Compaction_Indicators!$C$23="Sh",Compaction_Indicators!H23,"")</f>
      </c>
      <c r="L5">
        <f>IF(Compaction_Indicators!$C23="g",Compaction_Indicators!$D23,"")</f>
      </c>
      <c r="M5">
        <f>IF(Compaction_Indicators!$C23="g",Compaction_Indicators!$E23,"")</f>
      </c>
      <c r="N5">
        <f>IF(Compaction_Indicators!$C23="g",Compaction_Indicators!$F23,"")</f>
      </c>
      <c r="O5">
        <f>IF(Compaction_Indicators!$C23="g",Compaction_Indicators!$G23,"")</f>
      </c>
      <c r="P5">
        <f>IF(Compaction_Indicators!$C23="g",Compaction_Indicators!$H23,"")</f>
      </c>
      <c r="Q5">
        <f>IF(Compaction_Indicators!$C23="t",Compaction_Indicators!$D23,"")</f>
      </c>
      <c r="R5">
        <f>IF(Compaction_Indicators!$C23="t",Compaction_Indicators!$E23,"")</f>
      </c>
      <c r="S5">
        <f>IF(Compaction_Indicators!$C23="t",Compaction_Indicators!$F23,"")</f>
      </c>
      <c r="T5">
        <f>IF(Compaction_Indicators!$C23="t",Compaction_Indicators!$G23,"")</f>
      </c>
      <c r="U5">
        <f>IF(Compaction_Indicators!$C23="t",Compaction_Indicators!$H23,"")</f>
      </c>
      <c r="V5">
        <f>IF(Compaction_Indicators!$C23="f",Compaction_Indicators!$D23,"")</f>
      </c>
      <c r="W5">
        <f>IF(Compaction_Indicators!$C23="f",Compaction_Indicators!$E23,"")</f>
      </c>
      <c r="X5">
        <f>IF(Compaction_Indicators!$C23="f",Compaction_Indicators!$F23,"")</f>
      </c>
      <c r="Y5">
        <f>IF(Compaction_Indicators!$C23="f",Compaction_Indicators!$G23,"")</f>
      </c>
      <c r="Z5">
        <f>IF(Compaction_Indicators!$C23="f",Compaction_Indicators!$H23,"")</f>
      </c>
      <c r="AA5">
        <f t="shared" si="0"/>
      </c>
      <c r="AB5">
        <f t="shared" si="1"/>
      </c>
      <c r="AC5">
        <f t="shared" si="2"/>
      </c>
      <c r="AD5">
        <f t="shared" si="3"/>
      </c>
      <c r="AE5">
        <f t="shared" si="4"/>
      </c>
    </row>
    <row r="6" spans="1:31" ht="12.75">
      <c r="A6">
        <v>1</v>
      </c>
      <c r="B6">
        <f>IF(Compaction_Indicators!$C$24="NC",Compaction_Indicators!D24,"")</f>
      </c>
      <c r="C6">
        <f>IF(Compaction_Indicators!$C$24="NC",Compaction_Indicators!E24,"")</f>
      </c>
      <c r="D6">
        <f>IF(Compaction_Indicators!$C$24="NC",Compaction_Indicators!F24,"")</f>
      </c>
      <c r="E6">
        <f>IF(Compaction_Indicators!$C$24="NC",Compaction_Indicators!G24,"")</f>
      </c>
      <c r="F6">
        <f>IF(Compaction_Indicators!$C$24="NC",Compaction_Indicators!H24,"")</f>
      </c>
      <c r="G6">
        <f>IF(Compaction_Indicators!$C$24="Sh",Compaction_Indicators!D24,"")</f>
      </c>
      <c r="H6">
        <f>IF(Compaction_Indicators!$C$24="Sh",Compaction_Indicators!E24,"")</f>
      </c>
      <c r="I6">
        <f>IF(Compaction_Indicators!$C$24="Sh",Compaction_Indicators!F24,"")</f>
      </c>
      <c r="J6">
        <f>IF(Compaction_Indicators!$C$24="Sh",Compaction_Indicators!G24,"")</f>
      </c>
      <c r="K6">
        <f>IF(Compaction_Indicators!$C$24="Sh",Compaction_Indicators!H24,"")</f>
      </c>
      <c r="L6">
        <f>IF(Compaction_Indicators!$C24="g",Compaction_Indicators!$D24,"")</f>
      </c>
      <c r="M6">
        <f>IF(Compaction_Indicators!$C24="g",Compaction_Indicators!$E24,"")</f>
      </c>
      <c r="N6">
        <f>IF(Compaction_Indicators!$C24="g",Compaction_Indicators!$F24,"")</f>
      </c>
      <c r="O6">
        <f>IF(Compaction_Indicators!$C24="g",Compaction_Indicators!$G24,"")</f>
      </c>
      <c r="P6">
        <f>IF(Compaction_Indicators!$C24="g",Compaction_Indicators!$H24,"")</f>
      </c>
      <c r="Q6">
        <f>IF(Compaction_Indicators!$C24="t",Compaction_Indicators!$D24,"")</f>
      </c>
      <c r="R6">
        <f>IF(Compaction_Indicators!$C24="t",Compaction_Indicators!$E24,"")</f>
      </c>
      <c r="S6">
        <f>IF(Compaction_Indicators!$C24="t",Compaction_Indicators!$F24,"")</f>
      </c>
      <c r="T6">
        <f>IF(Compaction_Indicators!$C24="t",Compaction_Indicators!$G24,"")</f>
      </c>
      <c r="U6">
        <f>IF(Compaction_Indicators!$C24="t",Compaction_Indicators!$H24,"")</f>
      </c>
      <c r="V6">
        <f>IF(Compaction_Indicators!$C24="f",Compaction_Indicators!$D24,"")</f>
      </c>
      <c r="W6">
        <f>IF(Compaction_Indicators!$C24="f",Compaction_Indicators!$E24,"")</f>
      </c>
      <c r="X6">
        <f>IF(Compaction_Indicators!$C24="f",Compaction_Indicators!$F24,"")</f>
      </c>
      <c r="Y6">
        <f>IF(Compaction_Indicators!$C24="f",Compaction_Indicators!$G24,"")</f>
      </c>
      <c r="Z6">
        <f>IF(Compaction_Indicators!$C24="f",Compaction_Indicators!$H24,"")</f>
      </c>
      <c r="AA6">
        <f t="shared" si="0"/>
      </c>
      <c r="AB6">
        <f t="shared" si="1"/>
      </c>
      <c r="AC6">
        <f t="shared" si="2"/>
      </c>
      <c r="AD6">
        <f t="shared" si="3"/>
      </c>
      <c r="AE6">
        <f t="shared" si="4"/>
      </c>
    </row>
    <row r="7" spans="1:31" ht="12.75">
      <c r="A7">
        <v>1</v>
      </c>
      <c r="B7">
        <f>IF(Compaction_Indicators!$C$25="NC",Compaction_Indicators!D25,"")</f>
      </c>
      <c r="C7">
        <f>IF(Compaction_Indicators!$C$25="NC",Compaction_Indicators!E25,"")</f>
      </c>
      <c r="D7">
        <f>IF(Compaction_Indicators!$C$25="NC",Compaction_Indicators!F25,"")</f>
      </c>
      <c r="E7">
        <f>IF(Compaction_Indicators!$C$25="NC",Compaction_Indicators!G25,"")</f>
      </c>
      <c r="F7">
        <f>IF(Compaction_Indicators!$C$25="NC",Compaction_Indicators!H25,"")</f>
      </c>
      <c r="G7">
        <f>IF(Compaction_Indicators!$C$25="Sh",Compaction_Indicators!D25,"")</f>
      </c>
      <c r="H7">
        <f>IF(Compaction_Indicators!$C$25="Sh",Compaction_Indicators!E25,"")</f>
      </c>
      <c r="I7">
        <f>IF(Compaction_Indicators!$C$25="Sh",Compaction_Indicators!F25,"")</f>
      </c>
      <c r="J7">
        <f>IF(Compaction_Indicators!$C$25="Sh",Compaction_Indicators!G25,"")</f>
      </c>
      <c r="K7">
        <f>IF(Compaction_Indicators!$C$25="Sh",Compaction_Indicators!H25,"")</f>
      </c>
      <c r="L7">
        <f>IF(Compaction_Indicators!$C25="g",Compaction_Indicators!$D25,"")</f>
      </c>
      <c r="M7">
        <f>IF(Compaction_Indicators!$C25="g",Compaction_Indicators!$E25,"")</f>
      </c>
      <c r="N7">
        <f>IF(Compaction_Indicators!$C25="g",Compaction_Indicators!$F25,"")</f>
      </c>
      <c r="O7">
        <f>IF(Compaction_Indicators!$C25="g",Compaction_Indicators!$G25,"")</f>
      </c>
      <c r="P7">
        <f>IF(Compaction_Indicators!$C25="g",Compaction_Indicators!$H25,"")</f>
      </c>
      <c r="Q7">
        <f>IF(Compaction_Indicators!$C25="t",Compaction_Indicators!$D25,"")</f>
      </c>
      <c r="R7">
        <f>IF(Compaction_Indicators!$C25="t",Compaction_Indicators!$E25,"")</f>
      </c>
      <c r="S7">
        <f>IF(Compaction_Indicators!$C25="t",Compaction_Indicators!$F25,"")</f>
      </c>
      <c r="T7">
        <f>IF(Compaction_Indicators!$C25="t",Compaction_Indicators!$G25,"")</f>
      </c>
      <c r="U7">
        <f>IF(Compaction_Indicators!$C25="t",Compaction_Indicators!$H25,"")</f>
      </c>
      <c r="V7">
        <f>IF(Compaction_Indicators!$C25="f",Compaction_Indicators!$D25,"")</f>
      </c>
      <c r="W7">
        <f>IF(Compaction_Indicators!$C25="f",Compaction_Indicators!$E25,"")</f>
      </c>
      <c r="X7">
        <f>IF(Compaction_Indicators!$C25="f",Compaction_Indicators!$F25,"")</f>
      </c>
      <c r="Y7">
        <f>IF(Compaction_Indicators!$C25="f",Compaction_Indicators!$G25,"")</f>
      </c>
      <c r="Z7">
        <f>IF(Compaction_Indicators!$C25="f",Compaction_Indicators!$H25,"")</f>
      </c>
      <c r="AA7">
        <f t="shared" si="0"/>
      </c>
      <c r="AB7">
        <f t="shared" si="1"/>
      </c>
      <c r="AC7">
        <f t="shared" si="2"/>
      </c>
      <c r="AD7">
        <f t="shared" si="3"/>
      </c>
      <c r="AE7">
        <f t="shared" si="4"/>
      </c>
    </row>
    <row r="8" spans="1:31" ht="12.75">
      <c r="A8">
        <v>1</v>
      </c>
      <c r="B8">
        <f>IF(Compaction_Indicators!$C$26="NC",Compaction_Indicators!D26,"")</f>
      </c>
      <c r="C8">
        <f>IF(Compaction_Indicators!$C$26="NC",Compaction_Indicators!E26,"")</f>
      </c>
      <c r="D8">
        <f>IF(Compaction_Indicators!$C$26="NC",Compaction_Indicators!F26,"")</f>
      </c>
      <c r="E8">
        <f>IF(Compaction_Indicators!$C$26="NC",Compaction_Indicators!G26,"")</f>
      </c>
      <c r="F8">
        <f>IF(Compaction_Indicators!$C$26="NC",Compaction_Indicators!H26,"")</f>
      </c>
      <c r="G8">
        <f>IF(Compaction_Indicators!$C$26="Sh",Compaction_Indicators!D26,"")</f>
      </c>
      <c r="H8">
        <f>IF(Compaction_Indicators!$C$26="Sh",Compaction_Indicators!E26,"")</f>
      </c>
      <c r="I8">
        <f>IF(Compaction_Indicators!$C$26="Sh",Compaction_Indicators!F26,"")</f>
      </c>
      <c r="J8">
        <f>IF(Compaction_Indicators!$C$26="Sh",Compaction_Indicators!G26,"")</f>
      </c>
      <c r="K8">
        <f>IF(Compaction_Indicators!$C$26="Sh",Compaction_Indicators!H26,"")</f>
      </c>
      <c r="L8">
        <f>IF(Compaction_Indicators!$C26="g",Compaction_Indicators!$D26,"")</f>
      </c>
      <c r="M8">
        <f>IF(Compaction_Indicators!$C26="g",Compaction_Indicators!$E26,"")</f>
      </c>
      <c r="N8">
        <f>IF(Compaction_Indicators!$C26="g",Compaction_Indicators!$F26,"")</f>
      </c>
      <c r="O8">
        <f>IF(Compaction_Indicators!$C26="g",Compaction_Indicators!$G26,"")</f>
      </c>
      <c r="P8">
        <f>IF(Compaction_Indicators!$C26="g",Compaction_Indicators!$H26,"")</f>
      </c>
      <c r="Q8">
        <f>IF(Compaction_Indicators!$C26="t",Compaction_Indicators!$D26,"")</f>
      </c>
      <c r="R8">
        <f>IF(Compaction_Indicators!$C26="t",Compaction_Indicators!$E26,"")</f>
      </c>
      <c r="S8">
        <f>IF(Compaction_Indicators!$C26="t",Compaction_Indicators!$F26,"")</f>
      </c>
      <c r="T8">
        <f>IF(Compaction_Indicators!$C26="t",Compaction_Indicators!$G26,"")</f>
      </c>
      <c r="U8">
        <f>IF(Compaction_Indicators!$C26="t",Compaction_Indicators!$H26,"")</f>
      </c>
      <c r="V8">
        <f>IF(Compaction_Indicators!$C26="f",Compaction_Indicators!$D26,"")</f>
      </c>
      <c r="W8">
        <f>IF(Compaction_Indicators!$C26="f",Compaction_Indicators!$E26,"")</f>
      </c>
      <c r="X8">
        <f>IF(Compaction_Indicators!$C26="f",Compaction_Indicators!$F26,"")</f>
      </c>
      <c r="Y8">
        <f>IF(Compaction_Indicators!$C26="f",Compaction_Indicators!$G26,"")</f>
      </c>
      <c r="Z8">
        <f>IF(Compaction_Indicators!$C26="f",Compaction_Indicators!$H26,"")</f>
      </c>
      <c r="AA8">
        <f t="shared" si="0"/>
      </c>
      <c r="AB8">
        <f t="shared" si="1"/>
      </c>
      <c r="AC8">
        <f t="shared" si="2"/>
      </c>
      <c r="AD8">
        <f t="shared" si="3"/>
      </c>
      <c r="AE8">
        <f t="shared" si="4"/>
      </c>
    </row>
    <row r="9" spans="1:31" ht="12.75">
      <c r="A9">
        <v>2</v>
      </c>
      <c r="B9">
        <f>IF(Compaction_Indicators!$C$27="NC",Compaction_Indicators!D27,"")</f>
      </c>
      <c r="C9">
        <f>IF(Compaction_Indicators!$C$27="NC",Compaction_Indicators!E27,"")</f>
      </c>
      <c r="D9">
        <f>IF(Compaction_Indicators!$C$27="NC",Compaction_Indicators!F27,"")</f>
      </c>
      <c r="E9">
        <f>IF(Compaction_Indicators!$C$27="NC",Compaction_Indicators!G27,"")</f>
      </c>
      <c r="F9">
        <f>IF(Compaction_Indicators!$C$27="NC",Compaction_Indicators!H27,"")</f>
      </c>
      <c r="G9">
        <f>IF(Compaction_Indicators!$C$27="Sh",Compaction_Indicators!D27,"")</f>
      </c>
      <c r="H9">
        <f>IF(Compaction_Indicators!$C$27="Sh",Compaction_Indicators!E27,"")</f>
      </c>
      <c r="I9">
        <f>IF(Compaction_Indicators!$C$27="Sh",Compaction_Indicators!F27,"")</f>
      </c>
      <c r="J9">
        <f>IF(Compaction_Indicators!$C$27="Sh",Compaction_Indicators!G27,"")</f>
      </c>
      <c r="K9">
        <f>IF(Compaction_Indicators!$C$27="Sh",Compaction_Indicators!H27,"")</f>
      </c>
      <c r="L9">
        <f>IF(Compaction_Indicators!$C27="g",Compaction_Indicators!$D27,"")</f>
      </c>
      <c r="M9">
        <f>IF(Compaction_Indicators!$C27="g",Compaction_Indicators!$E27,"")</f>
      </c>
      <c r="N9">
        <f>IF(Compaction_Indicators!$C27="g",Compaction_Indicators!$F27,"")</f>
      </c>
      <c r="O9">
        <f>IF(Compaction_Indicators!$C27="g",Compaction_Indicators!$G27,"")</f>
      </c>
      <c r="P9">
        <f>IF(Compaction_Indicators!$C27="g",Compaction_Indicators!$H27,"")</f>
      </c>
      <c r="Q9">
        <f>IF(Compaction_Indicators!$C27="t",Compaction_Indicators!$D27,"")</f>
      </c>
      <c r="R9">
        <f>IF(Compaction_Indicators!$C27="t",Compaction_Indicators!$E27,"")</f>
      </c>
      <c r="S9">
        <f>IF(Compaction_Indicators!$C27="t",Compaction_Indicators!$F27,"")</f>
      </c>
      <c r="T9">
        <f>IF(Compaction_Indicators!$C27="t",Compaction_Indicators!$G27,"")</f>
      </c>
      <c r="U9">
        <f>IF(Compaction_Indicators!$C27="t",Compaction_Indicators!$H27,"")</f>
      </c>
      <c r="V9">
        <f>IF(Compaction_Indicators!$C27="f",Compaction_Indicators!$D27,"")</f>
      </c>
      <c r="W9">
        <f>IF(Compaction_Indicators!$C27="f",Compaction_Indicators!$E27,"")</f>
      </c>
      <c r="X9">
        <f>IF(Compaction_Indicators!$C27="f",Compaction_Indicators!$F27,"")</f>
      </c>
      <c r="Y9">
        <f>IF(Compaction_Indicators!$C27="f",Compaction_Indicators!$G27,"")</f>
      </c>
      <c r="Z9">
        <f>IF(Compaction_Indicators!$C27="f",Compaction_Indicators!$H27,"")</f>
      </c>
      <c r="AA9">
        <f t="shared" si="0"/>
      </c>
      <c r="AB9">
        <f t="shared" si="1"/>
      </c>
      <c r="AC9">
        <f t="shared" si="2"/>
      </c>
      <c r="AD9">
        <f t="shared" si="3"/>
      </c>
      <c r="AE9">
        <f t="shared" si="4"/>
      </c>
    </row>
    <row r="10" spans="1:31" ht="12.75">
      <c r="A10">
        <v>2</v>
      </c>
      <c r="B10">
        <f>IF(Compaction_Indicators!$C$28="NC",Compaction_Indicators!D28,"")</f>
      </c>
      <c r="C10">
        <f>IF(Compaction_Indicators!$C$28="NC",Compaction_Indicators!E28,"")</f>
      </c>
      <c r="D10">
        <f>IF(Compaction_Indicators!$C$28="NC",Compaction_Indicators!F28,"")</f>
      </c>
      <c r="E10">
        <f>IF(Compaction_Indicators!$C$28="NC",Compaction_Indicators!G28,"")</f>
      </c>
      <c r="F10">
        <f>IF(Compaction_Indicators!$C$28="NC",Compaction_Indicators!H28,"")</f>
      </c>
      <c r="G10">
        <f>IF(Compaction_Indicators!$C$28="Sh",Compaction_Indicators!D28,"")</f>
      </c>
      <c r="H10">
        <f>IF(Compaction_Indicators!$C$28="Sh",Compaction_Indicators!E28,"")</f>
      </c>
      <c r="I10">
        <f>IF(Compaction_Indicators!$C$28="Sh",Compaction_Indicators!F28,"")</f>
      </c>
      <c r="J10">
        <f>IF(Compaction_Indicators!$C$28="Sh",Compaction_Indicators!G28,"")</f>
      </c>
      <c r="K10">
        <f>IF(Compaction_Indicators!$C$28="Sh",Compaction_Indicators!H28,"")</f>
      </c>
      <c r="L10">
        <f>IF(Compaction_Indicators!$C28="g",Compaction_Indicators!$D28,"")</f>
      </c>
      <c r="M10">
        <f>IF(Compaction_Indicators!$C28="g",Compaction_Indicators!$E28,"")</f>
      </c>
      <c r="N10">
        <f>IF(Compaction_Indicators!$C28="g",Compaction_Indicators!$F28,"")</f>
      </c>
      <c r="O10">
        <f>IF(Compaction_Indicators!$C28="g",Compaction_Indicators!$G28,"")</f>
      </c>
      <c r="P10">
        <f>IF(Compaction_Indicators!$C28="g",Compaction_Indicators!$H28,"")</f>
      </c>
      <c r="Q10">
        <f>IF(Compaction_Indicators!$C28="t",Compaction_Indicators!$D28,"")</f>
      </c>
      <c r="R10">
        <f>IF(Compaction_Indicators!$C28="t",Compaction_Indicators!$E28,"")</f>
      </c>
      <c r="S10">
        <f>IF(Compaction_Indicators!$C28="t",Compaction_Indicators!$F28,"")</f>
      </c>
      <c r="T10">
        <f>IF(Compaction_Indicators!$C28="t",Compaction_Indicators!$G28,"")</f>
      </c>
      <c r="U10">
        <f>IF(Compaction_Indicators!$C28="t",Compaction_Indicators!$H28,"")</f>
      </c>
      <c r="V10">
        <f>IF(Compaction_Indicators!$C28="f",Compaction_Indicators!$D28,"")</f>
      </c>
      <c r="W10">
        <f>IF(Compaction_Indicators!$C28="f",Compaction_Indicators!$E28,"")</f>
      </c>
      <c r="X10">
        <f>IF(Compaction_Indicators!$C28="f",Compaction_Indicators!$F28,"")</f>
      </c>
      <c r="Y10">
        <f>IF(Compaction_Indicators!$C28="f",Compaction_Indicators!$G28,"")</f>
      </c>
      <c r="Z10">
        <f>IF(Compaction_Indicators!$C28="f",Compaction_Indicators!$H28,"")</f>
      </c>
      <c r="AA10">
        <f t="shared" si="0"/>
      </c>
      <c r="AB10">
        <f t="shared" si="1"/>
      </c>
      <c r="AC10">
        <f t="shared" si="2"/>
      </c>
      <c r="AD10">
        <f t="shared" si="3"/>
      </c>
      <c r="AE10">
        <f t="shared" si="4"/>
      </c>
    </row>
    <row r="11" spans="1:31" ht="12.75">
      <c r="A11">
        <v>2</v>
      </c>
      <c r="B11">
        <f>IF(Compaction_Indicators!$C$29="NC",Compaction_Indicators!D29,"")</f>
      </c>
      <c r="C11">
        <f>IF(Compaction_Indicators!$C$29="NC",Compaction_Indicators!E29,"")</f>
      </c>
      <c r="D11">
        <f>IF(Compaction_Indicators!$C$29="NC",Compaction_Indicators!F29,"")</f>
      </c>
      <c r="E11">
        <f>IF(Compaction_Indicators!$C$29="NC",Compaction_Indicators!G29,"")</f>
      </c>
      <c r="F11">
        <f>IF(Compaction_Indicators!$C$29="NC",Compaction_Indicators!H29,"")</f>
      </c>
      <c r="G11">
        <f>IF(Compaction_Indicators!$C$29="Sh",Compaction_Indicators!D29,"")</f>
      </c>
      <c r="H11">
        <f>IF(Compaction_Indicators!$C$29="Sh",Compaction_Indicators!E29,"")</f>
      </c>
      <c r="I11">
        <f>IF(Compaction_Indicators!$C$29="Sh",Compaction_Indicators!F29,"")</f>
      </c>
      <c r="J11">
        <f>IF(Compaction_Indicators!$C$29="Sh",Compaction_Indicators!G29,"")</f>
      </c>
      <c r="K11">
        <f>IF(Compaction_Indicators!$C$29="Sh",Compaction_Indicators!H29,"")</f>
      </c>
      <c r="L11">
        <f>IF(Compaction_Indicators!$C29="g",Compaction_Indicators!$D29,"")</f>
      </c>
      <c r="M11">
        <f>IF(Compaction_Indicators!$C29="g",Compaction_Indicators!$E29,"")</f>
      </c>
      <c r="N11">
        <f>IF(Compaction_Indicators!$C29="g",Compaction_Indicators!$F29,"")</f>
      </c>
      <c r="O11">
        <f>IF(Compaction_Indicators!$C29="g",Compaction_Indicators!$G29,"")</f>
      </c>
      <c r="P11">
        <f>IF(Compaction_Indicators!$C29="g",Compaction_Indicators!$H29,"")</f>
      </c>
      <c r="Q11">
        <f>IF(Compaction_Indicators!$C29="t",Compaction_Indicators!$D29,"")</f>
      </c>
      <c r="R11">
        <f>IF(Compaction_Indicators!$C29="t",Compaction_Indicators!$E29,"")</f>
      </c>
      <c r="S11">
        <f>IF(Compaction_Indicators!$C29="t",Compaction_Indicators!$F29,"")</f>
      </c>
      <c r="T11">
        <f>IF(Compaction_Indicators!$C29="t",Compaction_Indicators!$G29,"")</f>
      </c>
      <c r="U11">
        <f>IF(Compaction_Indicators!$C29="t",Compaction_Indicators!$H29,"")</f>
      </c>
      <c r="V11">
        <f>IF(Compaction_Indicators!$C29="f",Compaction_Indicators!$D29,"")</f>
      </c>
      <c r="W11">
        <f>IF(Compaction_Indicators!$C29="f",Compaction_Indicators!$E29,"")</f>
      </c>
      <c r="X11">
        <f>IF(Compaction_Indicators!$C29="f",Compaction_Indicators!$F29,"")</f>
      </c>
      <c r="Y11">
        <f>IF(Compaction_Indicators!$C29="f",Compaction_Indicators!$G29,"")</f>
      </c>
      <c r="Z11">
        <f>IF(Compaction_Indicators!$C29="f",Compaction_Indicators!$H29,"")</f>
      </c>
      <c r="AA11">
        <f t="shared" si="0"/>
      </c>
      <c r="AB11">
        <f t="shared" si="1"/>
      </c>
      <c r="AC11">
        <f t="shared" si="2"/>
      </c>
      <c r="AD11">
        <f t="shared" si="3"/>
      </c>
      <c r="AE11">
        <f t="shared" si="4"/>
      </c>
    </row>
    <row r="12" spans="1:31" ht="12.75">
      <c r="A12">
        <v>2</v>
      </c>
      <c r="B12">
        <f>IF(Compaction_Indicators!$C$30="NC",Compaction_Indicators!D30,"")</f>
      </c>
      <c r="C12">
        <f>IF(Compaction_Indicators!$C$30="NC",Compaction_Indicators!E30,"")</f>
      </c>
      <c r="D12">
        <f>IF(Compaction_Indicators!$C$30="NC",Compaction_Indicators!F30,"")</f>
      </c>
      <c r="E12">
        <f>IF(Compaction_Indicators!$C$30="NC",Compaction_Indicators!G30,"")</f>
      </c>
      <c r="F12">
        <f>IF(Compaction_Indicators!$C$30="NC",Compaction_Indicators!H30,"")</f>
      </c>
      <c r="G12">
        <f>IF(Compaction_Indicators!$C$30="Sh",Compaction_Indicators!D30,"")</f>
      </c>
      <c r="H12">
        <f>IF(Compaction_Indicators!$C$30="Sh",Compaction_Indicators!E30,"")</f>
      </c>
      <c r="I12">
        <f>IF(Compaction_Indicators!$C$30="Sh",Compaction_Indicators!F30,"")</f>
      </c>
      <c r="J12">
        <f>IF(Compaction_Indicators!$C$30="Sh",Compaction_Indicators!G30,"")</f>
      </c>
      <c r="K12">
        <f>IF(Compaction_Indicators!$C$30="Sh",Compaction_Indicators!H30,"")</f>
      </c>
      <c r="L12">
        <f>IF(Compaction_Indicators!$C30="g",Compaction_Indicators!$D30,"")</f>
      </c>
      <c r="M12">
        <f>IF(Compaction_Indicators!$C30="g",Compaction_Indicators!$E30,"")</f>
      </c>
      <c r="N12">
        <f>IF(Compaction_Indicators!$C30="g",Compaction_Indicators!$F30,"")</f>
      </c>
      <c r="O12">
        <f>IF(Compaction_Indicators!$C30="g",Compaction_Indicators!$G30,"")</f>
      </c>
      <c r="P12">
        <f>IF(Compaction_Indicators!$C30="g",Compaction_Indicators!$H30,"")</f>
      </c>
      <c r="Q12">
        <f>IF(Compaction_Indicators!$C30="t",Compaction_Indicators!$D30,"")</f>
      </c>
      <c r="R12">
        <f>IF(Compaction_Indicators!$C30="t",Compaction_Indicators!$E30,"")</f>
      </c>
      <c r="S12">
        <f>IF(Compaction_Indicators!$C30="t",Compaction_Indicators!$F30,"")</f>
      </c>
      <c r="T12">
        <f>IF(Compaction_Indicators!$C30="t",Compaction_Indicators!$G30,"")</f>
      </c>
      <c r="U12">
        <f>IF(Compaction_Indicators!$C30="t",Compaction_Indicators!$H30,"")</f>
      </c>
      <c r="V12">
        <f>IF(Compaction_Indicators!$C30="f",Compaction_Indicators!$D30,"")</f>
      </c>
      <c r="W12">
        <f>IF(Compaction_Indicators!$C30="f",Compaction_Indicators!$E30,"")</f>
      </c>
      <c r="X12">
        <f>IF(Compaction_Indicators!$C30="f",Compaction_Indicators!$F30,"")</f>
      </c>
      <c r="Y12">
        <f>IF(Compaction_Indicators!$C30="f",Compaction_Indicators!$G30,"")</f>
      </c>
      <c r="Z12">
        <f>IF(Compaction_Indicators!$C30="f",Compaction_Indicators!$H30,"")</f>
      </c>
      <c r="AA12">
        <f t="shared" si="0"/>
      </c>
      <c r="AB12">
        <f t="shared" si="1"/>
      </c>
      <c r="AC12">
        <f t="shared" si="2"/>
      </c>
      <c r="AD12">
        <f t="shared" si="3"/>
      </c>
      <c r="AE12">
        <f t="shared" si="4"/>
      </c>
    </row>
    <row r="13" spans="1:31" ht="12.75">
      <c r="A13">
        <v>2</v>
      </c>
      <c r="B13">
        <f>IF(Compaction_Indicators!$C$31="NC",Compaction_Indicators!D31,"")</f>
      </c>
      <c r="C13">
        <f>IF(Compaction_Indicators!$C$31="NC",Compaction_Indicators!E31,"")</f>
      </c>
      <c r="D13">
        <f>IF(Compaction_Indicators!$C$31="NC",Compaction_Indicators!F31,"")</f>
      </c>
      <c r="E13">
        <f>IF(Compaction_Indicators!$C$31="NC",Compaction_Indicators!G31,"")</f>
      </c>
      <c r="F13">
        <f>IF(Compaction_Indicators!$C$31="NC",Compaction_Indicators!H31,"")</f>
      </c>
      <c r="G13">
        <f>IF(Compaction_Indicators!$C$31="Sh",Compaction_Indicators!D31,"")</f>
      </c>
      <c r="H13">
        <f>IF(Compaction_Indicators!$C$31="Sh",Compaction_Indicators!E31,"")</f>
      </c>
      <c r="I13">
        <f>IF(Compaction_Indicators!$C$31="Sh",Compaction_Indicators!F31,"")</f>
      </c>
      <c r="J13">
        <f>IF(Compaction_Indicators!$C$31="Sh",Compaction_Indicators!G31,"")</f>
      </c>
      <c r="K13">
        <f>IF(Compaction_Indicators!$C$31="Sh",Compaction_Indicators!H31,"")</f>
      </c>
      <c r="L13">
        <f>IF(Compaction_Indicators!$C31="g",Compaction_Indicators!$D31,"")</f>
      </c>
      <c r="M13">
        <f>IF(Compaction_Indicators!$C31="g",Compaction_Indicators!$E31,"")</f>
      </c>
      <c r="N13">
        <f>IF(Compaction_Indicators!$C31="g",Compaction_Indicators!$F31,"")</f>
      </c>
      <c r="O13">
        <f>IF(Compaction_Indicators!$C31="g",Compaction_Indicators!$G31,"")</f>
      </c>
      <c r="P13">
        <f>IF(Compaction_Indicators!$C31="g",Compaction_Indicators!$H31,"")</f>
      </c>
      <c r="Q13">
        <f>IF(Compaction_Indicators!$C31="t",Compaction_Indicators!$D31,"")</f>
      </c>
      <c r="R13">
        <f>IF(Compaction_Indicators!$C31="t",Compaction_Indicators!$E31,"")</f>
      </c>
      <c r="S13">
        <f>IF(Compaction_Indicators!$C31="t",Compaction_Indicators!$F31,"")</f>
      </c>
      <c r="T13">
        <f>IF(Compaction_Indicators!$C31="t",Compaction_Indicators!$G31,"")</f>
      </c>
      <c r="U13">
        <f>IF(Compaction_Indicators!$C31="t",Compaction_Indicators!$H31,"")</f>
      </c>
      <c r="V13">
        <f>IF(Compaction_Indicators!$C31="f",Compaction_Indicators!$D31,"")</f>
      </c>
      <c r="W13">
        <f>IF(Compaction_Indicators!$C31="f",Compaction_Indicators!$E31,"")</f>
      </c>
      <c r="X13">
        <f>IF(Compaction_Indicators!$C31="f",Compaction_Indicators!$F31,"")</f>
      </c>
      <c r="Y13">
        <f>IF(Compaction_Indicators!$C31="f",Compaction_Indicators!$G31,"")</f>
      </c>
      <c r="Z13">
        <f>IF(Compaction_Indicators!$C31="f",Compaction_Indicators!$H31,"")</f>
      </c>
      <c r="AA13">
        <f t="shared" si="0"/>
      </c>
      <c r="AB13">
        <f t="shared" si="1"/>
      </c>
      <c r="AC13">
        <f t="shared" si="2"/>
      </c>
      <c r="AD13">
        <f t="shared" si="3"/>
      </c>
      <c r="AE13">
        <f t="shared" si="4"/>
      </c>
    </row>
    <row r="14" spans="1:31" ht="12.75">
      <c r="A14">
        <v>2</v>
      </c>
      <c r="B14">
        <f>IF(Compaction_Indicators!$C$32="NC",Compaction_Indicators!D32,"")</f>
      </c>
      <c r="C14">
        <f>IF(Compaction_Indicators!$C$32="NC",Compaction_Indicators!E32,"")</f>
      </c>
      <c r="D14">
        <f>IF(Compaction_Indicators!$C$32="NC",Compaction_Indicators!F32,"")</f>
      </c>
      <c r="E14">
        <f>IF(Compaction_Indicators!$C$32="NC",Compaction_Indicators!G32,"")</f>
      </c>
      <c r="F14">
        <f>IF(Compaction_Indicators!$C$32="NC",Compaction_Indicators!H32,"")</f>
      </c>
      <c r="G14">
        <f>IF(Compaction_Indicators!$C$32="Sh",Compaction_Indicators!D32,"")</f>
      </c>
      <c r="H14">
        <f>IF(Compaction_Indicators!$C$32="Sh",Compaction_Indicators!E32,"")</f>
      </c>
      <c r="I14">
        <f>IF(Compaction_Indicators!$C$32="Sh",Compaction_Indicators!F32,"")</f>
      </c>
      <c r="J14">
        <f>IF(Compaction_Indicators!$C$32="Sh",Compaction_Indicators!G32,"")</f>
      </c>
      <c r="K14">
        <f>IF(Compaction_Indicators!$C$32="Sh",Compaction_Indicators!H32,"")</f>
      </c>
      <c r="L14">
        <f>IF(Compaction_Indicators!$C32="g",Compaction_Indicators!$D32,"")</f>
      </c>
      <c r="M14">
        <f>IF(Compaction_Indicators!$C32="g",Compaction_Indicators!$E32,"")</f>
      </c>
      <c r="N14">
        <f>IF(Compaction_Indicators!$C32="g",Compaction_Indicators!$F32,"")</f>
      </c>
      <c r="O14">
        <f>IF(Compaction_Indicators!$C32="g",Compaction_Indicators!$G32,"")</f>
      </c>
      <c r="P14">
        <f>IF(Compaction_Indicators!$C32="g",Compaction_Indicators!$H32,"")</f>
      </c>
      <c r="Q14">
        <f>IF(Compaction_Indicators!$C32="t",Compaction_Indicators!$D32,"")</f>
      </c>
      <c r="R14">
        <f>IF(Compaction_Indicators!$C32="t",Compaction_Indicators!$E32,"")</f>
      </c>
      <c r="S14">
        <f>IF(Compaction_Indicators!$C32="t",Compaction_Indicators!$F32,"")</f>
      </c>
      <c r="T14">
        <f>IF(Compaction_Indicators!$C32="t",Compaction_Indicators!$G32,"")</f>
      </c>
      <c r="U14">
        <f>IF(Compaction_Indicators!$C32="t",Compaction_Indicators!$H32,"")</f>
      </c>
      <c r="V14">
        <f>IF(Compaction_Indicators!$C32="f",Compaction_Indicators!$D32,"")</f>
      </c>
      <c r="W14">
        <f>IF(Compaction_Indicators!$C32="f",Compaction_Indicators!$E32,"")</f>
      </c>
      <c r="X14">
        <f>IF(Compaction_Indicators!$C32="f",Compaction_Indicators!$F32,"")</f>
      </c>
      <c r="Y14">
        <f>IF(Compaction_Indicators!$C32="f",Compaction_Indicators!$G32,"")</f>
      </c>
      <c r="Z14">
        <f>IF(Compaction_Indicators!$C32="f",Compaction_Indicators!$H32,"")</f>
      </c>
      <c r="AA14">
        <f t="shared" si="0"/>
      </c>
      <c r="AB14">
        <f t="shared" si="1"/>
      </c>
      <c r="AC14">
        <f t="shared" si="2"/>
      </c>
      <c r="AD14">
        <f t="shared" si="3"/>
      </c>
      <c r="AE14">
        <f t="shared" si="4"/>
      </c>
    </row>
    <row r="15" spans="1:31" ht="12.75">
      <c r="A15">
        <v>3</v>
      </c>
      <c r="B15">
        <f>IF(Compaction_Indicators!$C$33="NC",Compaction_Indicators!D33,"")</f>
      </c>
      <c r="C15">
        <f>IF(Compaction_Indicators!$C$33="NC",Compaction_Indicators!E33,"")</f>
      </c>
      <c r="D15">
        <f>IF(Compaction_Indicators!$C$33="NC",Compaction_Indicators!F33,"")</f>
      </c>
      <c r="E15">
        <f>IF(Compaction_Indicators!$C$33="NC",Compaction_Indicators!G33,"")</f>
      </c>
      <c r="F15">
        <f>IF(Compaction_Indicators!$C$33="NC",Compaction_Indicators!H33,"")</f>
      </c>
      <c r="G15">
        <f>IF(Compaction_Indicators!$C$33="Sh",Compaction_Indicators!D33,"")</f>
      </c>
      <c r="H15">
        <f>IF(Compaction_Indicators!$C$33="Sh",Compaction_Indicators!E33,"")</f>
      </c>
      <c r="I15">
        <f>IF(Compaction_Indicators!$C$33="Sh",Compaction_Indicators!F33,"")</f>
      </c>
      <c r="J15">
        <f>IF(Compaction_Indicators!$C$33="Sh",Compaction_Indicators!G33,"")</f>
      </c>
      <c r="K15">
        <f>IF(Compaction_Indicators!$C$33="Sh",Compaction_Indicators!H33,"")</f>
      </c>
      <c r="L15">
        <f>IF(Compaction_Indicators!$C33="g",Compaction_Indicators!$D33,"")</f>
      </c>
      <c r="M15">
        <f>IF(Compaction_Indicators!$C33="g",Compaction_Indicators!$E33,"")</f>
      </c>
      <c r="N15">
        <f>IF(Compaction_Indicators!$C33="g",Compaction_Indicators!$F33,"")</f>
      </c>
      <c r="O15">
        <f>IF(Compaction_Indicators!$C33="g",Compaction_Indicators!$G33,"")</f>
      </c>
      <c r="P15">
        <f>IF(Compaction_Indicators!$C33="g",Compaction_Indicators!$H33,"")</f>
      </c>
      <c r="Q15">
        <f>IF(Compaction_Indicators!$C33="t",Compaction_Indicators!$D33,"")</f>
      </c>
      <c r="R15">
        <f>IF(Compaction_Indicators!$C33="t",Compaction_Indicators!$E33,"")</f>
      </c>
      <c r="S15">
        <f>IF(Compaction_Indicators!$C33="t",Compaction_Indicators!$F33,"")</f>
      </c>
      <c r="T15">
        <f>IF(Compaction_Indicators!$C33="t",Compaction_Indicators!$G33,"")</f>
      </c>
      <c r="U15">
        <f>IF(Compaction_Indicators!$C33="t",Compaction_Indicators!$H33,"")</f>
      </c>
      <c r="V15">
        <f>IF(Compaction_Indicators!$C33="f",Compaction_Indicators!$D33,"")</f>
      </c>
      <c r="W15">
        <f>IF(Compaction_Indicators!$C33="f",Compaction_Indicators!$E33,"")</f>
      </c>
      <c r="X15">
        <f>IF(Compaction_Indicators!$C33="f",Compaction_Indicators!$F33,"")</f>
      </c>
      <c r="Y15">
        <f>IF(Compaction_Indicators!$C33="f",Compaction_Indicators!$G33,"")</f>
      </c>
      <c r="Z15">
        <f>IF(Compaction_Indicators!$C33="f",Compaction_Indicators!$H33,"")</f>
      </c>
      <c r="AA15">
        <f t="shared" si="0"/>
      </c>
      <c r="AB15">
        <f t="shared" si="1"/>
      </c>
      <c r="AC15">
        <f t="shared" si="2"/>
      </c>
      <c r="AD15">
        <f t="shared" si="3"/>
      </c>
      <c r="AE15">
        <f t="shared" si="4"/>
      </c>
    </row>
    <row r="16" spans="1:31" ht="12.75">
      <c r="A16">
        <v>3</v>
      </c>
      <c r="B16">
        <f>IF(Compaction_Indicators!$C$34="NC",Compaction_Indicators!D34,"")</f>
      </c>
      <c r="C16">
        <f>IF(Compaction_Indicators!$C$34="NC",Compaction_Indicators!E34,"")</f>
      </c>
      <c r="D16">
        <f>IF(Compaction_Indicators!$C$34="NC",Compaction_Indicators!F34,"")</f>
      </c>
      <c r="E16">
        <f>IF(Compaction_Indicators!$C$34="NC",Compaction_Indicators!G34,"")</f>
      </c>
      <c r="F16">
        <f>IF(Compaction_Indicators!$C$34="NC",Compaction_Indicators!H34,"")</f>
      </c>
      <c r="G16">
        <f>IF(Compaction_Indicators!$C$34="Sh",Compaction_Indicators!D34,"")</f>
      </c>
      <c r="H16">
        <f>IF(Compaction_Indicators!$C$34="Sh",Compaction_Indicators!E34,"")</f>
      </c>
      <c r="I16">
        <f>IF(Compaction_Indicators!$C$34="Sh",Compaction_Indicators!F34,"")</f>
      </c>
      <c r="J16">
        <f>IF(Compaction_Indicators!$C$34="Sh",Compaction_Indicators!G34,"")</f>
      </c>
      <c r="K16">
        <f>IF(Compaction_Indicators!$C$34="Sh",Compaction_Indicators!H34,"")</f>
      </c>
      <c r="L16">
        <f>IF(Compaction_Indicators!$C34="g",Compaction_Indicators!$D34,"")</f>
      </c>
      <c r="M16">
        <f>IF(Compaction_Indicators!$C34="g",Compaction_Indicators!$E34,"")</f>
      </c>
      <c r="N16">
        <f>IF(Compaction_Indicators!$C34="g",Compaction_Indicators!$F34,"")</f>
      </c>
      <c r="O16">
        <f>IF(Compaction_Indicators!$C34="g",Compaction_Indicators!$G34,"")</f>
      </c>
      <c r="P16">
        <f>IF(Compaction_Indicators!$C34="g",Compaction_Indicators!$H34,"")</f>
      </c>
      <c r="Q16">
        <f>IF(Compaction_Indicators!$C34="t",Compaction_Indicators!$D34,"")</f>
      </c>
      <c r="R16">
        <f>IF(Compaction_Indicators!$C34="t",Compaction_Indicators!$E34,"")</f>
      </c>
      <c r="S16">
        <f>IF(Compaction_Indicators!$C34="t",Compaction_Indicators!$F34,"")</f>
      </c>
      <c r="T16">
        <f>IF(Compaction_Indicators!$C34="t",Compaction_Indicators!$G34,"")</f>
      </c>
      <c r="U16">
        <f>IF(Compaction_Indicators!$C34="t",Compaction_Indicators!$H34,"")</f>
      </c>
      <c r="V16">
        <f>IF(Compaction_Indicators!$C34="f",Compaction_Indicators!$D34,"")</f>
      </c>
      <c r="W16">
        <f>IF(Compaction_Indicators!$C34="f",Compaction_Indicators!$E34,"")</f>
      </c>
      <c r="X16">
        <f>IF(Compaction_Indicators!$C34="f",Compaction_Indicators!$F34,"")</f>
      </c>
      <c r="Y16">
        <f>IF(Compaction_Indicators!$C34="f",Compaction_Indicators!$G34,"")</f>
      </c>
      <c r="Z16">
        <f>IF(Compaction_Indicators!$C34="f",Compaction_Indicators!$H34,"")</f>
      </c>
      <c r="AA16">
        <f t="shared" si="0"/>
      </c>
      <c r="AB16">
        <f t="shared" si="1"/>
      </c>
      <c r="AC16">
        <f t="shared" si="2"/>
      </c>
      <c r="AD16">
        <f t="shared" si="3"/>
      </c>
      <c r="AE16">
        <f t="shared" si="4"/>
      </c>
    </row>
    <row r="17" spans="1:31" ht="12.75">
      <c r="A17">
        <v>3</v>
      </c>
      <c r="B17">
        <f>IF(Compaction_Indicators!$C$35="NC",Compaction_Indicators!D35,"")</f>
      </c>
      <c r="C17">
        <f>IF(Compaction_Indicators!$C$35="NC",Compaction_Indicators!E35,"")</f>
      </c>
      <c r="D17">
        <f>IF(Compaction_Indicators!$C$35="NC",Compaction_Indicators!F35,"")</f>
      </c>
      <c r="E17">
        <f>IF(Compaction_Indicators!$C$35="NC",Compaction_Indicators!G35,"")</f>
      </c>
      <c r="F17">
        <f>IF(Compaction_Indicators!$C$35="NC",Compaction_Indicators!H35,"")</f>
      </c>
      <c r="G17">
        <f>IF(Compaction_Indicators!$C$35="Sh",Compaction_Indicators!D35,"")</f>
      </c>
      <c r="H17">
        <f>IF(Compaction_Indicators!$C$35="Sh",Compaction_Indicators!E35,"")</f>
      </c>
      <c r="I17">
        <f>IF(Compaction_Indicators!$C$35="Sh",Compaction_Indicators!F35,"")</f>
      </c>
      <c r="J17">
        <f>IF(Compaction_Indicators!$C$35="Sh",Compaction_Indicators!G35,"")</f>
      </c>
      <c r="K17">
        <f>IF(Compaction_Indicators!$C$35="Sh",Compaction_Indicators!H35,"")</f>
      </c>
      <c r="L17">
        <f>IF(Compaction_Indicators!$C35="g",Compaction_Indicators!$D35,"")</f>
      </c>
      <c r="M17">
        <f>IF(Compaction_Indicators!$C35="g",Compaction_Indicators!$E35,"")</f>
      </c>
      <c r="N17">
        <f>IF(Compaction_Indicators!$C35="g",Compaction_Indicators!$F35,"")</f>
      </c>
      <c r="O17">
        <f>IF(Compaction_Indicators!$C35="g",Compaction_Indicators!$G35,"")</f>
      </c>
      <c r="P17">
        <f>IF(Compaction_Indicators!$C35="g",Compaction_Indicators!$H35,"")</f>
      </c>
      <c r="Q17">
        <f>IF(Compaction_Indicators!$C35="t",Compaction_Indicators!$D35,"")</f>
      </c>
      <c r="R17">
        <f>IF(Compaction_Indicators!$C35="t",Compaction_Indicators!$E35,"")</f>
      </c>
      <c r="S17">
        <f>IF(Compaction_Indicators!$C35="t",Compaction_Indicators!$F35,"")</f>
      </c>
      <c r="T17">
        <f>IF(Compaction_Indicators!$C35="t",Compaction_Indicators!$G35,"")</f>
      </c>
      <c r="U17">
        <f>IF(Compaction_Indicators!$C35="t",Compaction_Indicators!$H35,"")</f>
      </c>
      <c r="V17">
        <f>IF(Compaction_Indicators!$C35="f",Compaction_Indicators!$D35,"")</f>
      </c>
      <c r="W17">
        <f>IF(Compaction_Indicators!$C35="f",Compaction_Indicators!$E35,"")</f>
      </c>
      <c r="X17">
        <f>IF(Compaction_Indicators!$C35="f",Compaction_Indicators!$F35,"")</f>
      </c>
      <c r="Y17">
        <f>IF(Compaction_Indicators!$C35="f",Compaction_Indicators!$G35,"")</f>
      </c>
      <c r="Z17">
        <f>IF(Compaction_Indicators!$C35="f",Compaction_Indicators!$H35,"")</f>
      </c>
      <c r="AA17">
        <f t="shared" si="0"/>
      </c>
      <c r="AB17">
        <f t="shared" si="1"/>
      </c>
      <c r="AC17">
        <f t="shared" si="2"/>
      </c>
      <c r="AD17">
        <f t="shared" si="3"/>
      </c>
      <c r="AE17">
        <f t="shared" si="4"/>
      </c>
    </row>
    <row r="18" spans="1:31" ht="12.75">
      <c r="A18">
        <v>3</v>
      </c>
      <c r="B18">
        <f>IF(Compaction_Indicators!$C$36="NC",Compaction_Indicators!D36,"")</f>
      </c>
      <c r="C18">
        <f>IF(Compaction_Indicators!$C$36="NC",Compaction_Indicators!E36,"")</f>
      </c>
      <c r="D18">
        <f>IF(Compaction_Indicators!$C$36="NC",Compaction_Indicators!F36,"")</f>
      </c>
      <c r="E18">
        <f>IF(Compaction_Indicators!$C$36="NC",Compaction_Indicators!G36,"")</f>
      </c>
      <c r="F18">
        <f>IF(Compaction_Indicators!$C$36="NC",Compaction_Indicators!H36,"")</f>
      </c>
      <c r="G18">
        <f>IF(Compaction_Indicators!$C$36="Sh",Compaction_Indicators!D36,"")</f>
      </c>
      <c r="H18">
        <f>IF(Compaction_Indicators!$C$36="Sh",Compaction_Indicators!E36,"")</f>
      </c>
      <c r="I18">
        <f>IF(Compaction_Indicators!$C$36="Sh",Compaction_Indicators!F36,"")</f>
      </c>
      <c r="J18">
        <f>IF(Compaction_Indicators!$C$36="Sh",Compaction_Indicators!G36,"")</f>
      </c>
      <c r="K18">
        <f>IF(Compaction_Indicators!$C$36="Sh",Compaction_Indicators!H36,"")</f>
      </c>
      <c r="L18">
        <f>IF(Compaction_Indicators!$C36="g",Compaction_Indicators!$D36,"")</f>
      </c>
      <c r="M18">
        <f>IF(Compaction_Indicators!$C36="g",Compaction_Indicators!$E36,"")</f>
      </c>
      <c r="N18">
        <f>IF(Compaction_Indicators!$C36="g",Compaction_Indicators!$F36,"")</f>
      </c>
      <c r="O18">
        <f>IF(Compaction_Indicators!$C36="g",Compaction_Indicators!$G36,"")</f>
      </c>
      <c r="P18">
        <f>IF(Compaction_Indicators!$C36="g",Compaction_Indicators!$H36,"")</f>
      </c>
      <c r="Q18">
        <f>IF(Compaction_Indicators!$C36="t",Compaction_Indicators!$D36,"")</f>
      </c>
      <c r="R18">
        <f>IF(Compaction_Indicators!$C36="t",Compaction_Indicators!$E36,"")</f>
      </c>
      <c r="S18">
        <f>IF(Compaction_Indicators!$C36="t",Compaction_Indicators!$F36,"")</f>
      </c>
      <c r="T18">
        <f>IF(Compaction_Indicators!$C36="t",Compaction_Indicators!$G36,"")</f>
      </c>
      <c r="U18">
        <f>IF(Compaction_Indicators!$C36="t",Compaction_Indicators!$H36,"")</f>
      </c>
      <c r="V18">
        <f>IF(Compaction_Indicators!$C36="f",Compaction_Indicators!$D36,"")</f>
      </c>
      <c r="W18">
        <f>IF(Compaction_Indicators!$C36="f",Compaction_Indicators!$E36,"")</f>
      </c>
      <c r="X18">
        <f>IF(Compaction_Indicators!$C36="f",Compaction_Indicators!$F36,"")</f>
      </c>
      <c r="Y18">
        <f>IF(Compaction_Indicators!$C36="f",Compaction_Indicators!$G36,"")</f>
      </c>
      <c r="Z18">
        <f>IF(Compaction_Indicators!$C36="f",Compaction_Indicators!$H36,"")</f>
      </c>
      <c r="AA18">
        <f t="shared" si="0"/>
      </c>
      <c r="AB18">
        <f t="shared" si="1"/>
      </c>
      <c r="AC18">
        <f t="shared" si="2"/>
      </c>
      <c r="AD18">
        <f t="shared" si="3"/>
      </c>
      <c r="AE18">
        <f t="shared" si="4"/>
      </c>
    </row>
    <row r="19" spans="1:31" ht="12.75">
      <c r="A19">
        <v>3</v>
      </c>
      <c r="B19">
        <f>IF(Compaction_Indicators!$C$37="NC",Compaction_Indicators!D37,"")</f>
      </c>
      <c r="C19">
        <f>IF(Compaction_Indicators!$C$37="NC",Compaction_Indicators!E37,"")</f>
      </c>
      <c r="D19">
        <f>IF(Compaction_Indicators!$C$37="NC",Compaction_Indicators!F37,"")</f>
      </c>
      <c r="E19">
        <f>IF(Compaction_Indicators!$C$37="NC",Compaction_Indicators!G37,"")</f>
      </c>
      <c r="F19">
        <f>IF(Compaction_Indicators!$C$37="NC",Compaction_Indicators!H37,"")</f>
      </c>
      <c r="G19">
        <f>IF(Compaction_Indicators!$C$37="Sh",Compaction_Indicators!D37,"")</f>
      </c>
      <c r="H19">
        <f>IF(Compaction_Indicators!$C$37="Sh",Compaction_Indicators!E37,"")</f>
      </c>
      <c r="I19">
        <f>IF(Compaction_Indicators!$C$37="Sh",Compaction_Indicators!F37,"")</f>
      </c>
      <c r="J19">
        <f>IF(Compaction_Indicators!$C$37="Sh",Compaction_Indicators!G37,"")</f>
      </c>
      <c r="K19">
        <f>IF(Compaction_Indicators!$C$37="Sh",Compaction_Indicators!H37,"")</f>
      </c>
      <c r="L19">
        <f>IF(Compaction_Indicators!$C37="g",Compaction_Indicators!$D37,"")</f>
      </c>
      <c r="M19">
        <f>IF(Compaction_Indicators!$C37="g",Compaction_Indicators!$E37,"")</f>
      </c>
      <c r="N19">
        <f>IF(Compaction_Indicators!$C37="g",Compaction_Indicators!$F37,"")</f>
      </c>
      <c r="O19">
        <f>IF(Compaction_Indicators!$C37="g",Compaction_Indicators!$G37,"")</f>
      </c>
      <c r="P19">
        <f>IF(Compaction_Indicators!$C37="g",Compaction_Indicators!$H37,"")</f>
      </c>
      <c r="Q19">
        <f>IF(Compaction_Indicators!$C37="t",Compaction_Indicators!$D37,"")</f>
      </c>
      <c r="R19">
        <f>IF(Compaction_Indicators!$C37="t",Compaction_Indicators!$E37,"")</f>
      </c>
      <c r="S19">
        <f>IF(Compaction_Indicators!$C37="t",Compaction_Indicators!$F37,"")</f>
      </c>
      <c r="T19">
        <f>IF(Compaction_Indicators!$C37="t",Compaction_Indicators!$G37,"")</f>
      </c>
      <c r="U19">
        <f>IF(Compaction_Indicators!$C37="t",Compaction_Indicators!$H37,"")</f>
      </c>
      <c r="V19">
        <f>IF(Compaction_Indicators!$C37="f",Compaction_Indicators!$D37,"")</f>
      </c>
      <c r="W19">
        <f>IF(Compaction_Indicators!$C37="f",Compaction_Indicators!$E37,"")</f>
      </c>
      <c r="X19">
        <f>IF(Compaction_Indicators!$C37="f",Compaction_Indicators!$F37,"")</f>
      </c>
      <c r="Y19">
        <f>IF(Compaction_Indicators!$C37="f",Compaction_Indicators!$G37,"")</f>
      </c>
      <c r="Z19">
        <f>IF(Compaction_Indicators!$C37="f",Compaction_Indicators!$H37,"")</f>
      </c>
      <c r="AA19">
        <f t="shared" si="0"/>
      </c>
      <c r="AB19">
        <f t="shared" si="1"/>
      </c>
      <c r="AC19">
        <f t="shared" si="2"/>
      </c>
      <c r="AD19">
        <f t="shared" si="3"/>
      </c>
      <c r="AE19">
        <f t="shared" si="4"/>
      </c>
    </row>
    <row r="20" spans="1:31" ht="12.75">
      <c r="A20">
        <v>3</v>
      </c>
      <c r="B20">
        <f>IF(Compaction_Indicators!$C$38="NC",Compaction_Indicators!D38,"")</f>
      </c>
      <c r="C20">
        <f>IF(Compaction_Indicators!$C$38="NC",Compaction_Indicators!E38,"")</f>
      </c>
      <c r="D20">
        <f>IF(Compaction_Indicators!$C$38="NC",Compaction_Indicators!F38,"")</f>
      </c>
      <c r="E20">
        <f>IF(Compaction_Indicators!$C$38="NC",Compaction_Indicators!G38,"")</f>
      </c>
      <c r="F20">
        <f>IF(Compaction_Indicators!$C$38="NC",Compaction_Indicators!H38,"")</f>
      </c>
      <c r="G20">
        <f>IF(Compaction_Indicators!$C$38="Sh",Compaction_Indicators!D38,"")</f>
      </c>
      <c r="H20">
        <f>IF(Compaction_Indicators!$C$38="Sh",Compaction_Indicators!E38,"")</f>
      </c>
      <c r="I20">
        <f>IF(Compaction_Indicators!$C$38="Sh",Compaction_Indicators!F38,"")</f>
      </c>
      <c r="J20">
        <f>IF(Compaction_Indicators!$C$38="Sh",Compaction_Indicators!G38,"")</f>
      </c>
      <c r="K20">
        <f>IF(Compaction_Indicators!$C$38="Sh",Compaction_Indicators!H38,"")</f>
      </c>
      <c r="L20">
        <f>IF(Compaction_Indicators!$C38="g",Compaction_Indicators!$D38,"")</f>
      </c>
      <c r="M20">
        <f>IF(Compaction_Indicators!$C38="g",Compaction_Indicators!$E38,"")</f>
      </c>
      <c r="N20">
        <f>IF(Compaction_Indicators!$C38="g",Compaction_Indicators!$F38,"")</f>
      </c>
      <c r="O20">
        <f>IF(Compaction_Indicators!$C38="g",Compaction_Indicators!$G38,"")</f>
      </c>
      <c r="P20">
        <f>IF(Compaction_Indicators!$C38="g",Compaction_Indicators!$H38,"")</f>
      </c>
      <c r="Q20">
        <f>IF(Compaction_Indicators!$C38="t",Compaction_Indicators!$D38,"")</f>
      </c>
      <c r="R20">
        <f>IF(Compaction_Indicators!$C38="t",Compaction_Indicators!$E38,"")</f>
      </c>
      <c r="S20">
        <f>IF(Compaction_Indicators!$C38="t",Compaction_Indicators!$F38,"")</f>
      </c>
      <c r="T20">
        <f>IF(Compaction_Indicators!$C38="t",Compaction_Indicators!$G38,"")</f>
      </c>
      <c r="U20">
        <f>IF(Compaction_Indicators!$C38="t",Compaction_Indicators!$H38,"")</f>
      </c>
      <c r="V20">
        <f>IF(Compaction_Indicators!$C38="f",Compaction_Indicators!$D38,"")</f>
      </c>
      <c r="W20">
        <f>IF(Compaction_Indicators!$C38="f",Compaction_Indicators!$E38,"")</f>
      </c>
      <c r="X20">
        <f>IF(Compaction_Indicators!$C38="f",Compaction_Indicators!$F38,"")</f>
      </c>
      <c r="Y20">
        <f>IF(Compaction_Indicators!$C38="f",Compaction_Indicators!$G38,"")</f>
      </c>
      <c r="Z20">
        <f>IF(Compaction_Indicators!$C38="f",Compaction_Indicators!$H38,"")</f>
      </c>
      <c r="AA20">
        <f t="shared" si="0"/>
      </c>
      <c r="AB20">
        <f t="shared" si="1"/>
      </c>
      <c r="AC20">
        <f t="shared" si="2"/>
      </c>
      <c r="AD20">
        <f t="shared" si="3"/>
      </c>
      <c r="AE20">
        <f t="shared" si="4"/>
      </c>
    </row>
    <row r="21" spans="1:31" ht="12.75">
      <c r="A21" t="s">
        <v>51</v>
      </c>
      <c r="B21">
        <f>IF(SUM(B3:B20)&lt;&gt;0,AVERAGE(B3:B20),0)</f>
        <v>0</v>
      </c>
      <c r="C21">
        <f>IF(SUM(C3:C20)&lt;&gt;0,AVERAGE(C3:C20),0)</f>
        <v>0</v>
      </c>
      <c r="D21">
        <f>IF(SUM(D3:D20)&lt;&gt;0,AVERAGE(D3:D20),0)</f>
        <v>0</v>
      </c>
      <c r="E21">
        <f>IF(SUM(E3:E20)&lt;&gt;0,AVERAGE(E3:E20),0)</f>
        <v>0</v>
      </c>
      <c r="F21">
        <f>IF(SUM(F3:F20)&lt;&gt;0,AVERAGE(F3:F20),0)</f>
        <v>0</v>
      </c>
      <c r="Z21" t="s">
        <v>51</v>
      </c>
      <c r="AA21">
        <f>IF((SUM(AA3:AA20))&gt;0,AVERAGE(AA3:AA20),"")</f>
      </c>
      <c r="AB21">
        <f>IF((SUM(AB3:AB20))&gt;0,AVERAGE(AB3:AB20),0)</f>
        <v>0</v>
      </c>
      <c r="AC21">
        <f>IF((SUM(AC3:AC20))&gt;0,AVERAGE(AC3:AC20),0)</f>
        <v>0</v>
      </c>
      <c r="AD21">
        <f>IF((SUM(AD3:AD20))&gt;0,AVERAGE(AD3:AD20),0)</f>
        <v>0</v>
      </c>
      <c r="AE21">
        <f>IF((SUM(AE3:AE20))&gt;0,AVERAGE(AE3:AE20),0)</f>
        <v>0</v>
      </c>
    </row>
    <row r="24" spans="1:6" ht="12.75">
      <c r="A24">
        <v>1</v>
      </c>
      <c r="B24">
        <f>IF((SUM(B3:B8))*(SUM(AA3:AA8))&lt;&gt;0,1,"")</f>
      </c>
      <c r="C24">
        <f>IF((SUM(C3:C8))*(SUM(AB3:AB8))&lt;&gt;0,1,"")</f>
      </c>
      <c r="D24">
        <f>IF((SUM(D3:D8))*(SUM(AC3:AC8))&lt;&gt;0,1,"")</f>
      </c>
      <c r="E24">
        <f>IF((SUM(E3:E8))*(SUM(AD3:AD8))&lt;&gt;0,1,"")</f>
      </c>
      <c r="F24">
        <f>IF((SUM(F3:F8))*(SUM(AE3:AE8))&lt;&gt;0,1,"")</f>
      </c>
    </row>
    <row r="25" spans="1:6" ht="12.75">
      <c r="A25">
        <v>2</v>
      </c>
      <c r="B25">
        <f>IF((SUM(B9:B14))*(SUM(AA9:AA14))&lt;&gt;0,1,"")</f>
      </c>
      <c r="C25">
        <f>IF((SUM(C9:C14))*(SUM(AB9:AB14))&lt;&gt;0,1,"")</f>
      </c>
      <c r="D25">
        <f>IF((SUM(D9:D14))*(SUM(AC9:AC14))&lt;&gt;0,1,"")</f>
      </c>
      <c r="E25">
        <f>IF((SUM(E9:E14))*(SUM(AD9:AD14))&lt;&gt;0,1,"")</f>
      </c>
      <c r="F25">
        <f>IF((SUM(F9:F14))*(SUM(AE9:AE14))&lt;&gt;0,1,"")</f>
      </c>
    </row>
    <row r="26" spans="1:6" ht="12.75">
      <c r="A26">
        <v>3</v>
      </c>
      <c r="B26">
        <f>IF((SUM(B15:B20))*(SUM(AA15:AA20))&lt;&gt;0,1,"")</f>
      </c>
      <c r="C26">
        <f>IF((SUM(C15:C20))*(SUM(AB15:AB20))&lt;&gt;0,1,"")</f>
      </c>
      <c r="D26">
        <f>IF((SUM(D15:D20))*(SUM(AC15:AC20))&lt;&gt;0,1,"")</f>
      </c>
      <c r="E26">
        <f>IF((SUM(E15:E20))*(SUM(AD15:AD20))&lt;&gt;0,1,"")</f>
      </c>
      <c r="F26">
        <f>IF((SUM(F15:F20))*(SUM(AE15:AE20))&lt;&gt;0,1,"")</f>
      </c>
    </row>
  </sheetData>
  <mergeCells count="6">
    <mergeCell ref="V1:Z1"/>
    <mergeCell ref="AA1:AE1"/>
    <mergeCell ref="B1:F1"/>
    <mergeCell ref="G1:K1"/>
    <mergeCell ref="L1:P1"/>
    <mergeCell ref="Q1:U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J.E. Herrick</dc:creator>
  <cp:keywords/>
  <dc:description/>
  <cp:lastModifiedBy>Laura M. Burkett</cp:lastModifiedBy>
  <cp:lastPrinted>2003-06-27T21:45:00Z</cp:lastPrinted>
  <dcterms:created xsi:type="dcterms:W3CDTF">1999-03-16T01:18:22Z</dcterms:created>
  <dcterms:modified xsi:type="dcterms:W3CDTF">2005-05-05T21:27:00Z</dcterms:modified>
  <cp:category/>
  <cp:version/>
  <cp:contentType/>
  <cp:contentStatus/>
</cp:coreProperties>
</file>