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928" windowWidth="19020" windowHeight="5892" tabRatio="332" activeTab="0"/>
  </bookViews>
  <sheets>
    <sheet name="Data Form" sheetId="1" r:id="rId1"/>
    <sheet name="Calcula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Laura M. Burkett</author>
  </authors>
  <commentList>
    <comment ref="E45" authorId="0">
      <text>
        <r>
          <rPr>
            <b/>
            <sz val="8"/>
            <rFont val="Tahoma"/>
            <family val="0"/>
          </rPr>
          <t>Average height = (sum of all grass heights) ÷ (points where grass height data was collected)</t>
        </r>
        <r>
          <rPr>
            <sz val="8"/>
            <rFont val="Tahoma"/>
            <family val="0"/>
          </rPr>
          <t xml:space="preserve">
</t>
        </r>
      </text>
    </comment>
    <comment ref="E48" authorId="0">
      <text>
        <r>
          <rPr>
            <b/>
            <sz val="8"/>
            <rFont val="Tahoma"/>
            <family val="0"/>
          </rPr>
          <t>Average height = (sum of all shrub heights) ÷ (points where shrub height data was collected)</t>
        </r>
      </text>
    </comment>
  </commentList>
</comments>
</file>

<file path=xl/sharedStrings.xml><?xml version="1.0" encoding="utf-8"?>
<sst xmlns="http://schemas.openxmlformats.org/spreadsheetml/2006/main" count="85" uniqueCount="69">
  <si>
    <t>Top</t>
  </si>
  <si>
    <t>Canopy</t>
  </si>
  <si>
    <t>Lower Canopy Layers</t>
  </si>
  <si>
    <t>Soil</t>
  </si>
  <si>
    <t>Surface</t>
  </si>
  <si>
    <t>Code1</t>
  </si>
  <si>
    <t>Code2</t>
  </si>
  <si>
    <t>Code3</t>
  </si>
  <si>
    <t>Pt.</t>
  </si>
  <si>
    <t>Page</t>
  </si>
  <si>
    <t>of</t>
  </si>
  <si>
    <t>Plot</t>
  </si>
  <si>
    <t>Line</t>
  </si>
  <si>
    <t>Observer</t>
  </si>
  <si>
    <t>Recorder</t>
  </si>
  <si>
    <t xml:space="preserve">Direction   </t>
  </si>
  <si>
    <t>Date</t>
  </si>
  <si>
    <t>Intercept (Point) Spacing Interval</t>
  </si>
  <si>
    <t>cm?</t>
  </si>
  <si>
    <t>in?</t>
  </si>
  <si>
    <t>cm or in?</t>
  </si>
  <si>
    <t>m or ft?</t>
  </si>
  <si>
    <t xml:space="preserve">   Line Length</t>
  </si>
  <si>
    <t>% canopy cover =</t>
  </si>
  <si>
    <t>% bare ground =</t>
  </si>
  <si>
    <t>% basal cover =</t>
  </si>
  <si>
    <t>Top Canopy = None</t>
  </si>
  <si>
    <t>m?</t>
  </si>
  <si>
    <t>ft?</t>
  </si>
  <si>
    <t>metric?</t>
  </si>
  <si>
    <t>english?</t>
  </si>
  <si>
    <t>no. points</t>
  </si>
  <si>
    <t xml:space="preserve">metric </t>
  </si>
  <si>
    <t xml:space="preserve">english </t>
  </si>
  <si>
    <t>no. intercepts</t>
  </si>
  <si>
    <t>Lower Layer is empty</t>
  </si>
  <si>
    <t>Soil Surface = S</t>
  </si>
  <si>
    <t>Bare Ground</t>
  </si>
  <si>
    <t>Soil Surface = R</t>
  </si>
  <si>
    <t>Soil Surface = BR</t>
  </si>
  <si>
    <t>Soil Surface = M</t>
  </si>
  <si>
    <t>Soil Surface = LC</t>
  </si>
  <si>
    <t>Soil Surface = D</t>
  </si>
  <si>
    <t>Soil Surface = EL</t>
  </si>
  <si>
    <t>Basal?</t>
  </si>
  <si>
    <t>Gray cells for indicator calculations</t>
  </si>
  <si>
    <t>Line-Point Intercept Indicator Calculations</t>
  </si>
  <si>
    <t>Notes:</t>
  </si>
  <si>
    <t>You must fill in all applicable yellow cells.     Fill in Lower Canopy Layer cells where appropriate.</t>
  </si>
  <si>
    <t>Ht.</t>
  </si>
  <si>
    <t>Enter "0" for "Ht." where no canopy is intercepted.</t>
  </si>
  <si>
    <t xml:space="preserve"> If you are not recording "Ht." for all points, leave the "Ht." cells empty where applicable.</t>
  </si>
  <si>
    <r>
      <t xml:space="preserve">Top canopy codes: </t>
    </r>
    <r>
      <rPr>
        <sz val="8"/>
        <rFont val="Arial"/>
        <family val="2"/>
      </rPr>
      <t>Species code, common name, or NONE (no canopy).</t>
    </r>
  </si>
  <si>
    <r>
      <t>Unknown
Species Codes:</t>
    </r>
    <r>
      <rPr>
        <sz val="8"/>
        <rFont val="Arial"/>
        <family val="2"/>
      </rPr>
      <t xml:space="preserve">
AF# = annual forb
PF# = perennial forb
AG# = annual
graminoid
PG# = perennial
graminoid
SH# = shrub
TR# = tree</t>
    </r>
  </si>
  <si>
    <r>
      <t>Soil Surface (do not use litter):</t>
    </r>
    <r>
      <rPr>
        <sz val="8"/>
        <rFont val="Arial"/>
        <family val="2"/>
      </rPr>
      <t xml:space="preserve">
Species Code (for basal intercept)
R = rock fragment (&gt;5 mm (~1/4 in)
diameter)
BR = bedrock, M = moss
LC = visible lichen crust on soil
S = soil without any other soil
surface code
EL = embedded litter (see page 10)
D = duff</t>
    </r>
  </si>
  <si>
    <r>
      <t xml:space="preserve">Lower canopy layers codes: </t>
    </r>
    <r>
      <rPr>
        <sz val="8"/>
        <rFont val="Arial"/>
        <family val="0"/>
      </rPr>
      <t>Species code, common name, L (herbaceous litter),         W (woody litter, &gt;5 mm
(~1/4 in) diameter).</t>
    </r>
  </si>
  <si>
    <t>*Bare ground occurs ONLY when Top canopy = NONE, Lower canopy layers are empty (no L), and Soil surface = S.</t>
  </si>
  <si>
    <t>mm/dd/yyyy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</si>
  <si>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0"/>
      </rPr>
      <t xml:space="preserve"> for updates.</t>
    </r>
  </si>
  <si>
    <t>Password is jornada.</t>
  </si>
  <si>
    <t>Grass</t>
  </si>
  <si>
    <t>Shrub</t>
  </si>
  <si>
    <t>Average Shrub Height:</t>
  </si>
  <si>
    <t>Average Grass Height:</t>
  </si>
  <si>
    <t>Intercept units</t>
  </si>
  <si>
    <t>Height units</t>
  </si>
  <si>
    <t xml:space="preserve">% litter = </t>
  </si>
  <si>
    <t>Litter?</t>
  </si>
  <si>
    <t>Last updated on 22 Sept.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</si>
</sst>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9" fillId="34" borderId="19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 applyAlignment="1" applyProtection="1">
      <alignment/>
      <protection locked="0"/>
    </xf>
    <xf numFmtId="164" fontId="9" fillId="34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0" fillId="33" borderId="0" xfId="0" applyFont="1" applyFill="1" applyBorder="1" applyAlignment="1">
      <alignment horizontal="right" vertical="top" wrapText="1"/>
    </xf>
    <xf numFmtId="0" fontId="14" fillId="0" borderId="11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0" fillId="34" borderId="21" xfId="0" applyFill="1" applyBorder="1" applyAlignment="1" applyProtection="1">
      <alignment horizontal="left" wrapText="1"/>
      <protection locked="0"/>
    </xf>
    <xf numFmtId="0" fontId="0" fillId="34" borderId="22" xfId="0" applyFill="1" applyBorder="1" applyAlignment="1" applyProtection="1">
      <alignment horizontal="left" wrapText="1"/>
      <protection locked="0"/>
    </xf>
    <xf numFmtId="0" fontId="0" fillId="34" borderId="23" xfId="0" applyFill="1" applyBorder="1" applyAlignment="1" applyProtection="1">
      <alignment horizontal="left" wrapText="1"/>
      <protection locked="0"/>
    </xf>
    <xf numFmtId="0" fontId="0" fillId="34" borderId="24" xfId="0" applyFill="1" applyBorder="1" applyAlignment="1" applyProtection="1">
      <alignment horizontal="left" wrapText="1"/>
      <protection locked="0"/>
    </xf>
    <xf numFmtId="0" fontId="0" fillId="34" borderId="0" xfId="0" applyFill="1" applyBorder="1" applyAlignment="1" applyProtection="1">
      <alignment horizontal="left" wrapText="1"/>
      <protection locked="0"/>
    </xf>
    <xf numFmtId="0" fontId="0" fillId="34" borderId="25" xfId="0" applyFill="1" applyBorder="1" applyAlignment="1" applyProtection="1">
      <alignment horizontal="left" wrapText="1"/>
      <protection locked="0"/>
    </xf>
    <xf numFmtId="0" fontId="0" fillId="34" borderId="26" xfId="0" applyFill="1" applyBorder="1" applyAlignment="1" applyProtection="1">
      <alignment horizontal="left" wrapText="1"/>
      <protection locked="0"/>
    </xf>
    <xf numFmtId="0" fontId="0" fillId="34" borderId="19" xfId="0" applyFill="1" applyBorder="1" applyAlignment="1" applyProtection="1">
      <alignment horizontal="left" wrapText="1"/>
      <protection locked="0"/>
    </xf>
    <xf numFmtId="0" fontId="0" fillId="34" borderId="27" xfId="0" applyFill="1" applyBorder="1" applyAlignment="1" applyProtection="1">
      <alignment horizontal="left" wrapText="1"/>
      <protection locked="0"/>
    </xf>
    <xf numFmtId="0" fontId="0" fillId="34" borderId="19" xfId="0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" fillId="35" borderId="0" xfId="0" applyFont="1" applyFill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distributed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horizontal="left" vertical="distributed" wrapText="1"/>
    </xf>
    <xf numFmtId="0" fontId="3" fillId="0" borderId="0" xfId="0" applyFont="1" applyAlignment="1">
      <alignment horizontal="left" vertical="distributed" wrapText="1"/>
    </xf>
    <xf numFmtId="0" fontId="11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421875" style="0" customWidth="1"/>
    <col min="2" max="2" width="9.28125" style="0" customWidth="1"/>
    <col min="3" max="4" width="7.8515625" style="0" customWidth="1"/>
    <col min="5" max="5" width="9.421875" style="0" customWidth="1"/>
    <col min="6" max="6" width="7.8515625" style="0" customWidth="1"/>
    <col min="7" max="7" width="8.00390625" style="0" bestFit="1" customWidth="1"/>
    <col min="8" max="8" width="9.140625" style="0" customWidth="1"/>
    <col min="9" max="9" width="5.421875" style="0" customWidth="1"/>
    <col min="10" max="10" width="7.8515625" style="0" customWidth="1"/>
    <col min="11" max="11" width="8.57421875" style="0" bestFit="1" customWidth="1"/>
    <col min="12" max="12" width="7.8515625" style="0" customWidth="1"/>
    <col min="13" max="13" width="7.140625" style="0" customWidth="1"/>
    <col min="14" max="14" width="8.00390625" style="0" bestFit="1" customWidth="1"/>
    <col min="15" max="16" width="9.140625" style="2" customWidth="1"/>
  </cols>
  <sheetData>
    <row r="1" spans="1:14" ht="12.75">
      <c r="A1" s="92" t="s">
        <v>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ht="12.75"/>
    <row r="3" spans="1:12" ht="20.25">
      <c r="A3" s="93" t="s">
        <v>46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7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4" ht="15.75" customHeight="1">
      <c r="A5" s="78" t="s">
        <v>48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ht="6.75" customHeight="1"/>
    <row r="7" spans="1:14" ht="15.75" customHeight="1">
      <c r="A7" s="90" t="s">
        <v>50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ht="15.75" customHeight="1">
      <c r="A8" s="90" t="s">
        <v>51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ht="12.75" customHeight="1"/>
    <row r="10" spans="1:14" ht="15.75" customHeight="1" thickBot="1">
      <c r="A10" s="27" t="s">
        <v>9</v>
      </c>
      <c r="B10" s="52"/>
      <c r="C10" s="33" t="s">
        <v>10</v>
      </c>
      <c r="D10" s="52"/>
      <c r="E10" s="29" t="s">
        <v>13</v>
      </c>
      <c r="F10" s="76"/>
      <c r="G10" s="76"/>
      <c r="H10" s="30"/>
      <c r="J10" s="57"/>
      <c r="K10" s="91" t="s">
        <v>45</v>
      </c>
      <c r="L10" s="91"/>
      <c r="M10" s="91"/>
      <c r="N10" s="91"/>
    </row>
    <row r="11" spans="1:12" s="2" customFormat="1" ht="7.5" customHeight="1">
      <c r="A11" s="27"/>
      <c r="B11" s="28"/>
      <c r="C11" s="34"/>
      <c r="D11" s="28"/>
      <c r="E11" s="34"/>
      <c r="F11" s="29"/>
      <c r="G11" s="30"/>
      <c r="H11" s="30"/>
      <c r="I11" s="31"/>
      <c r="J11" s="32"/>
      <c r="K11" s="32"/>
      <c r="L11" s="32"/>
    </row>
    <row r="12" spans="1:16" ht="15.75" customHeight="1" thickBot="1">
      <c r="A12" s="27" t="s">
        <v>11</v>
      </c>
      <c r="B12" s="52"/>
      <c r="C12" s="29" t="s">
        <v>12</v>
      </c>
      <c r="D12" s="52"/>
      <c r="E12" s="29" t="s">
        <v>14</v>
      </c>
      <c r="F12" s="76"/>
      <c r="G12" s="76"/>
      <c r="I12" s="56" t="s">
        <v>22</v>
      </c>
      <c r="J12" s="46"/>
      <c r="K12" s="21" t="s">
        <v>21</v>
      </c>
      <c r="L12" s="53"/>
      <c r="O12" s="29" t="s">
        <v>65</v>
      </c>
      <c r="P12" s="53"/>
    </row>
    <row r="13" spans="1:16" ht="15.75" customHeight="1">
      <c r="A13" s="27"/>
      <c r="B13" s="28"/>
      <c r="C13" s="28"/>
      <c r="D13" s="28"/>
      <c r="E13" s="28"/>
      <c r="F13" s="29"/>
      <c r="G13" s="33"/>
      <c r="H13" s="33"/>
      <c r="I13" s="25"/>
      <c r="J13" s="26"/>
      <c r="K13" s="25"/>
      <c r="L13" s="26"/>
      <c r="O13"/>
      <c r="P13" s="58" t="s">
        <v>20</v>
      </c>
    </row>
    <row r="14" spans="1:14" ht="15.75" customHeight="1" thickBot="1">
      <c r="A14" s="28"/>
      <c r="B14" s="29" t="s">
        <v>15</v>
      </c>
      <c r="C14" s="52"/>
      <c r="D14" s="29" t="s">
        <v>16</v>
      </c>
      <c r="E14" s="61"/>
      <c r="G14" s="28"/>
      <c r="H14" s="28"/>
      <c r="I14" s="29" t="s">
        <v>17</v>
      </c>
      <c r="J14" s="53"/>
      <c r="M14" s="29" t="s">
        <v>64</v>
      </c>
      <c r="N14" s="53"/>
    </row>
    <row r="15" spans="2:19" ht="13.5" customHeight="1" thickBot="1">
      <c r="B15" s="21"/>
      <c r="D15" s="1"/>
      <c r="E15" s="58" t="s">
        <v>57</v>
      </c>
      <c r="K15" s="24"/>
      <c r="L15" s="24"/>
      <c r="N15" s="58" t="s">
        <v>20</v>
      </c>
      <c r="R15" s="24"/>
      <c r="S15" s="24"/>
    </row>
    <row r="16" spans="1:18" ht="15.75" customHeight="1">
      <c r="A16" s="5"/>
      <c r="B16" s="5" t="s">
        <v>0</v>
      </c>
      <c r="C16" s="55" t="s">
        <v>60</v>
      </c>
      <c r="D16" s="55" t="s">
        <v>61</v>
      </c>
      <c r="E16" s="80" t="s">
        <v>2</v>
      </c>
      <c r="F16" s="81"/>
      <c r="G16" s="82"/>
      <c r="H16" s="5" t="s">
        <v>3</v>
      </c>
      <c r="I16" s="5"/>
      <c r="J16" s="5" t="s">
        <v>0</v>
      </c>
      <c r="K16" s="55" t="s">
        <v>60</v>
      </c>
      <c r="L16" s="55" t="s">
        <v>61</v>
      </c>
      <c r="M16" s="80" t="s">
        <v>2</v>
      </c>
      <c r="N16" s="81"/>
      <c r="O16" s="82"/>
      <c r="P16" s="5" t="s">
        <v>3</v>
      </c>
      <c r="Q16" s="7"/>
      <c r="R16" s="7"/>
    </row>
    <row r="17" spans="1:18" ht="15.75" customHeight="1" thickBot="1">
      <c r="A17" s="6" t="s">
        <v>8</v>
      </c>
      <c r="B17" s="6" t="s">
        <v>1</v>
      </c>
      <c r="C17" s="6" t="s">
        <v>49</v>
      </c>
      <c r="D17" s="6" t="s">
        <v>49</v>
      </c>
      <c r="E17" s="8" t="s">
        <v>5</v>
      </c>
      <c r="F17" s="8" t="s">
        <v>6</v>
      </c>
      <c r="G17" s="8" t="s">
        <v>7</v>
      </c>
      <c r="H17" s="6" t="s">
        <v>4</v>
      </c>
      <c r="I17" s="6" t="s">
        <v>8</v>
      </c>
      <c r="J17" s="6" t="s">
        <v>1</v>
      </c>
      <c r="K17" s="6" t="s">
        <v>49</v>
      </c>
      <c r="L17" s="6" t="s">
        <v>49</v>
      </c>
      <c r="M17" s="8" t="s">
        <v>5</v>
      </c>
      <c r="N17" s="8" t="s">
        <v>6</v>
      </c>
      <c r="O17" s="8" t="s">
        <v>7</v>
      </c>
      <c r="P17" s="6" t="s">
        <v>4</v>
      </c>
      <c r="Q17" s="7"/>
      <c r="R17" s="7"/>
    </row>
    <row r="18" spans="1:18" ht="18" customHeight="1">
      <c r="A18" s="16">
        <v>1</v>
      </c>
      <c r="B18" s="47"/>
      <c r="C18" s="47"/>
      <c r="D18" s="47"/>
      <c r="E18" s="48"/>
      <c r="F18" s="48"/>
      <c r="G18" s="48"/>
      <c r="H18" s="49"/>
      <c r="I18" s="17">
        <v>26</v>
      </c>
      <c r="J18" s="47"/>
      <c r="K18" s="47"/>
      <c r="L18" s="47"/>
      <c r="M18" s="48"/>
      <c r="N18" s="48"/>
      <c r="O18" s="48"/>
      <c r="P18" s="49"/>
      <c r="Q18" s="2"/>
      <c r="R18" s="2"/>
    </row>
    <row r="19" spans="1:18" ht="18" customHeight="1">
      <c r="A19" s="18">
        <v>2</v>
      </c>
      <c r="B19" s="50"/>
      <c r="C19" s="50"/>
      <c r="D19" s="50"/>
      <c r="E19" s="51"/>
      <c r="F19" s="51"/>
      <c r="G19" s="51"/>
      <c r="H19" s="49"/>
      <c r="I19" s="19">
        <v>27</v>
      </c>
      <c r="J19" s="50"/>
      <c r="K19" s="50"/>
      <c r="L19" s="50"/>
      <c r="M19" s="51"/>
      <c r="N19" s="51"/>
      <c r="O19" s="51"/>
      <c r="P19" s="49"/>
      <c r="Q19" s="2"/>
      <c r="R19" s="2"/>
    </row>
    <row r="20" spans="1:18" ht="18" customHeight="1">
      <c r="A20" s="18">
        <v>3</v>
      </c>
      <c r="B20" s="50"/>
      <c r="C20" s="50"/>
      <c r="D20" s="50"/>
      <c r="E20" s="51"/>
      <c r="F20" s="51"/>
      <c r="G20" s="51"/>
      <c r="H20" s="49"/>
      <c r="I20" s="17">
        <v>28</v>
      </c>
      <c r="J20" s="50"/>
      <c r="K20" s="50"/>
      <c r="L20" s="50"/>
      <c r="M20" s="51"/>
      <c r="N20" s="51"/>
      <c r="O20" s="51"/>
      <c r="P20" s="49"/>
      <c r="Q20" s="2"/>
      <c r="R20" s="2"/>
    </row>
    <row r="21" spans="1:18" ht="18" customHeight="1">
      <c r="A21" s="18">
        <v>4</v>
      </c>
      <c r="B21" s="50"/>
      <c r="C21" s="50"/>
      <c r="D21" s="50"/>
      <c r="E21" s="51"/>
      <c r="F21" s="60"/>
      <c r="G21" s="51"/>
      <c r="H21" s="49"/>
      <c r="I21" s="19">
        <v>29</v>
      </c>
      <c r="J21" s="50"/>
      <c r="K21" s="50"/>
      <c r="L21" s="50"/>
      <c r="M21" s="51"/>
      <c r="N21" s="51"/>
      <c r="O21" s="51"/>
      <c r="P21" s="49"/>
      <c r="Q21" s="2"/>
      <c r="R21" s="2"/>
    </row>
    <row r="22" spans="1:18" ht="18" customHeight="1">
      <c r="A22" s="18">
        <v>5</v>
      </c>
      <c r="B22" s="50"/>
      <c r="C22" s="50"/>
      <c r="D22" s="50"/>
      <c r="E22" s="51"/>
      <c r="F22" s="51"/>
      <c r="G22" s="51"/>
      <c r="H22" s="49"/>
      <c r="I22" s="17">
        <v>30</v>
      </c>
      <c r="J22" s="50"/>
      <c r="K22" s="50"/>
      <c r="L22" s="50"/>
      <c r="M22" s="51"/>
      <c r="N22" s="51"/>
      <c r="O22" s="51"/>
      <c r="P22" s="49"/>
      <c r="Q22" s="2"/>
      <c r="R22" s="2"/>
    </row>
    <row r="23" spans="1:18" ht="18" customHeight="1">
      <c r="A23" s="18">
        <v>6</v>
      </c>
      <c r="B23" s="50"/>
      <c r="C23" s="50"/>
      <c r="D23" s="50"/>
      <c r="E23" s="51"/>
      <c r="F23" s="51"/>
      <c r="G23" s="51"/>
      <c r="H23" s="49"/>
      <c r="I23" s="19">
        <v>31</v>
      </c>
      <c r="J23" s="50"/>
      <c r="K23" s="50"/>
      <c r="L23" s="50"/>
      <c r="M23" s="51"/>
      <c r="N23" s="51"/>
      <c r="O23" s="51"/>
      <c r="P23" s="49"/>
      <c r="Q23" s="2"/>
      <c r="R23" s="2"/>
    </row>
    <row r="24" spans="1:18" ht="18" customHeight="1">
      <c r="A24" s="18">
        <v>7</v>
      </c>
      <c r="B24" s="50"/>
      <c r="C24" s="50"/>
      <c r="D24" s="50"/>
      <c r="E24" s="51"/>
      <c r="F24" s="51"/>
      <c r="G24" s="51"/>
      <c r="H24" s="49"/>
      <c r="I24" s="17">
        <v>32</v>
      </c>
      <c r="J24" s="50"/>
      <c r="K24" s="50"/>
      <c r="L24" s="50"/>
      <c r="M24" s="51"/>
      <c r="N24" s="51"/>
      <c r="O24" s="51"/>
      <c r="P24" s="49"/>
      <c r="Q24" s="2"/>
      <c r="R24" s="2"/>
    </row>
    <row r="25" spans="1:18" ht="18" customHeight="1">
      <c r="A25" s="18">
        <v>8</v>
      </c>
      <c r="B25" s="50"/>
      <c r="C25" s="50"/>
      <c r="D25" s="50"/>
      <c r="E25" s="51"/>
      <c r="F25" s="51"/>
      <c r="G25" s="51"/>
      <c r="H25" s="49"/>
      <c r="I25" s="19">
        <v>33</v>
      </c>
      <c r="J25" s="50"/>
      <c r="K25" s="50"/>
      <c r="L25" s="50"/>
      <c r="M25" s="51"/>
      <c r="N25" s="51"/>
      <c r="O25" s="51"/>
      <c r="P25" s="49"/>
      <c r="Q25" s="2"/>
      <c r="R25" s="2"/>
    </row>
    <row r="26" spans="1:18" ht="18" customHeight="1">
      <c r="A26" s="18">
        <v>9</v>
      </c>
      <c r="B26" s="50"/>
      <c r="C26" s="50"/>
      <c r="D26" s="50"/>
      <c r="E26" s="51"/>
      <c r="F26" s="51"/>
      <c r="G26" s="51"/>
      <c r="H26" s="49"/>
      <c r="I26" s="17">
        <v>34</v>
      </c>
      <c r="J26" s="50"/>
      <c r="K26" s="50"/>
      <c r="L26" s="50"/>
      <c r="M26" s="51"/>
      <c r="N26" s="51"/>
      <c r="O26" s="51"/>
      <c r="P26" s="49"/>
      <c r="Q26" s="2"/>
      <c r="R26" s="2"/>
    </row>
    <row r="27" spans="1:18" ht="18" customHeight="1">
      <c r="A27" s="18">
        <v>10</v>
      </c>
      <c r="B27" s="50"/>
      <c r="C27" s="50"/>
      <c r="D27" s="50"/>
      <c r="E27" s="51"/>
      <c r="F27" s="51"/>
      <c r="G27" s="51"/>
      <c r="H27" s="49"/>
      <c r="I27" s="19">
        <v>35</v>
      </c>
      <c r="J27" s="50"/>
      <c r="K27" s="50"/>
      <c r="L27" s="50"/>
      <c r="M27" s="51"/>
      <c r="N27" s="51"/>
      <c r="O27" s="51"/>
      <c r="P27" s="49"/>
      <c r="Q27" s="2"/>
      <c r="R27" s="2"/>
    </row>
    <row r="28" spans="1:18" ht="18" customHeight="1">
      <c r="A28" s="18">
        <v>11</v>
      </c>
      <c r="B28" s="50"/>
      <c r="C28" s="50"/>
      <c r="D28" s="50"/>
      <c r="E28" s="51"/>
      <c r="F28" s="51"/>
      <c r="G28" s="51"/>
      <c r="H28" s="49"/>
      <c r="I28" s="17">
        <v>36</v>
      </c>
      <c r="J28" s="50"/>
      <c r="K28" s="50"/>
      <c r="L28" s="50"/>
      <c r="M28" s="51"/>
      <c r="N28" s="51"/>
      <c r="O28" s="51"/>
      <c r="P28" s="49"/>
      <c r="Q28" s="2"/>
      <c r="R28" s="2"/>
    </row>
    <row r="29" spans="1:18" ht="18" customHeight="1">
      <c r="A29" s="18">
        <v>12</v>
      </c>
      <c r="B29" s="50"/>
      <c r="C29" s="50"/>
      <c r="D29" s="50"/>
      <c r="E29" s="51"/>
      <c r="F29" s="51"/>
      <c r="G29" s="51"/>
      <c r="H29" s="49"/>
      <c r="I29" s="19">
        <v>37</v>
      </c>
      <c r="J29" s="50"/>
      <c r="K29" s="50"/>
      <c r="L29" s="50"/>
      <c r="M29" s="51"/>
      <c r="N29" s="51"/>
      <c r="O29" s="51"/>
      <c r="P29" s="49"/>
      <c r="Q29" s="2"/>
      <c r="R29" s="2"/>
    </row>
    <row r="30" spans="1:18" ht="18" customHeight="1">
      <c r="A30" s="18">
        <v>13</v>
      </c>
      <c r="B30" s="50"/>
      <c r="C30" s="50"/>
      <c r="D30" s="50"/>
      <c r="E30" s="51"/>
      <c r="F30" s="51"/>
      <c r="G30" s="51"/>
      <c r="H30" s="49"/>
      <c r="I30" s="17">
        <v>38</v>
      </c>
      <c r="J30" s="50"/>
      <c r="K30" s="50"/>
      <c r="L30" s="50"/>
      <c r="M30" s="51"/>
      <c r="N30" s="51"/>
      <c r="O30" s="51"/>
      <c r="P30" s="49"/>
      <c r="Q30" s="2"/>
      <c r="R30" s="2"/>
    </row>
    <row r="31" spans="1:18" ht="18" customHeight="1">
      <c r="A31" s="18">
        <v>14</v>
      </c>
      <c r="B31" s="50"/>
      <c r="C31" s="50"/>
      <c r="D31" s="50"/>
      <c r="E31" s="51"/>
      <c r="F31" s="51"/>
      <c r="G31" s="51"/>
      <c r="H31" s="49"/>
      <c r="I31" s="19">
        <v>39</v>
      </c>
      <c r="J31" s="50"/>
      <c r="K31" s="50"/>
      <c r="L31" s="50"/>
      <c r="M31" s="51"/>
      <c r="N31" s="51"/>
      <c r="O31" s="51"/>
      <c r="P31" s="49"/>
      <c r="Q31" s="2"/>
      <c r="R31" s="2"/>
    </row>
    <row r="32" spans="1:18" ht="18" customHeight="1">
      <c r="A32" s="18">
        <v>15</v>
      </c>
      <c r="B32" s="50"/>
      <c r="C32" s="50"/>
      <c r="D32" s="50"/>
      <c r="E32" s="51"/>
      <c r="F32" s="51"/>
      <c r="G32" s="51"/>
      <c r="H32" s="49"/>
      <c r="I32" s="17">
        <v>40</v>
      </c>
      <c r="J32" s="50"/>
      <c r="K32" s="50"/>
      <c r="L32" s="50"/>
      <c r="M32" s="51"/>
      <c r="N32" s="51"/>
      <c r="O32" s="51"/>
      <c r="P32" s="49"/>
      <c r="Q32" s="2"/>
      <c r="R32" s="2"/>
    </row>
    <row r="33" spans="1:18" ht="18" customHeight="1">
      <c r="A33" s="18">
        <v>16</v>
      </c>
      <c r="B33" s="50"/>
      <c r="C33" s="50"/>
      <c r="D33" s="50"/>
      <c r="E33" s="51"/>
      <c r="F33" s="51"/>
      <c r="G33" s="51"/>
      <c r="H33" s="49"/>
      <c r="I33" s="19">
        <v>41</v>
      </c>
      <c r="J33" s="50"/>
      <c r="K33" s="50"/>
      <c r="L33" s="50"/>
      <c r="M33" s="51"/>
      <c r="N33" s="51"/>
      <c r="O33" s="51"/>
      <c r="P33" s="49"/>
      <c r="Q33" s="2"/>
      <c r="R33" s="2"/>
    </row>
    <row r="34" spans="1:18" ht="18" customHeight="1">
      <c r="A34" s="18">
        <v>17</v>
      </c>
      <c r="B34" s="50"/>
      <c r="C34" s="50"/>
      <c r="D34" s="50"/>
      <c r="E34" s="51"/>
      <c r="F34" s="51"/>
      <c r="G34" s="51"/>
      <c r="H34" s="49"/>
      <c r="I34" s="17">
        <v>42</v>
      </c>
      <c r="J34" s="50"/>
      <c r="K34" s="50"/>
      <c r="L34" s="50"/>
      <c r="M34" s="51"/>
      <c r="N34" s="51"/>
      <c r="O34" s="51"/>
      <c r="P34" s="49"/>
      <c r="Q34" s="2"/>
      <c r="R34" s="2"/>
    </row>
    <row r="35" spans="1:18" ht="18" customHeight="1">
      <c r="A35" s="18">
        <v>18</v>
      </c>
      <c r="B35" s="50"/>
      <c r="C35" s="50"/>
      <c r="D35" s="50"/>
      <c r="E35" s="51"/>
      <c r="F35" s="51"/>
      <c r="G35" s="51"/>
      <c r="H35" s="49"/>
      <c r="I35" s="19">
        <v>43</v>
      </c>
      <c r="J35" s="50"/>
      <c r="K35" s="50"/>
      <c r="L35" s="50"/>
      <c r="M35" s="51"/>
      <c r="N35" s="51"/>
      <c r="O35" s="51"/>
      <c r="P35" s="49"/>
      <c r="Q35" s="2"/>
      <c r="R35" s="2"/>
    </row>
    <row r="36" spans="1:18" ht="18" customHeight="1">
      <c r="A36" s="18">
        <v>19</v>
      </c>
      <c r="B36" s="50"/>
      <c r="C36" s="50"/>
      <c r="D36" s="50"/>
      <c r="E36" s="51"/>
      <c r="F36" s="51"/>
      <c r="G36" s="51"/>
      <c r="H36" s="49"/>
      <c r="I36" s="17">
        <v>44</v>
      </c>
      <c r="J36" s="50"/>
      <c r="K36" s="50"/>
      <c r="L36" s="50"/>
      <c r="M36" s="51"/>
      <c r="N36" s="51"/>
      <c r="O36" s="51"/>
      <c r="P36" s="49"/>
      <c r="Q36" s="2"/>
      <c r="R36" s="2"/>
    </row>
    <row r="37" spans="1:18" ht="18" customHeight="1">
      <c r="A37" s="18">
        <v>20</v>
      </c>
      <c r="B37" s="50"/>
      <c r="C37" s="50"/>
      <c r="D37" s="50"/>
      <c r="E37" s="51"/>
      <c r="F37" s="51"/>
      <c r="G37" s="51"/>
      <c r="H37" s="49"/>
      <c r="I37" s="19">
        <v>45</v>
      </c>
      <c r="J37" s="50"/>
      <c r="K37" s="50"/>
      <c r="L37" s="50"/>
      <c r="M37" s="51"/>
      <c r="N37" s="51"/>
      <c r="O37" s="51"/>
      <c r="P37" s="49"/>
      <c r="Q37" s="2"/>
      <c r="R37" s="2"/>
    </row>
    <row r="38" spans="1:18" ht="18" customHeight="1">
      <c r="A38" s="18">
        <v>21</v>
      </c>
      <c r="B38" s="50"/>
      <c r="C38" s="50"/>
      <c r="D38" s="50"/>
      <c r="E38" s="51"/>
      <c r="F38" s="51"/>
      <c r="G38" s="51"/>
      <c r="H38" s="49"/>
      <c r="I38" s="17">
        <v>46</v>
      </c>
      <c r="J38" s="50"/>
      <c r="K38" s="50"/>
      <c r="L38" s="50"/>
      <c r="M38" s="51"/>
      <c r="N38" s="51"/>
      <c r="O38" s="51"/>
      <c r="P38" s="49"/>
      <c r="Q38" s="2"/>
      <c r="R38" s="2"/>
    </row>
    <row r="39" spans="1:18" ht="18" customHeight="1">
      <c r="A39" s="18">
        <v>22</v>
      </c>
      <c r="B39" s="50"/>
      <c r="C39" s="50"/>
      <c r="D39" s="50"/>
      <c r="E39" s="51"/>
      <c r="F39" s="51"/>
      <c r="G39" s="51"/>
      <c r="H39" s="49"/>
      <c r="I39" s="19">
        <v>47</v>
      </c>
      <c r="J39" s="50"/>
      <c r="K39" s="50"/>
      <c r="L39" s="50"/>
      <c r="M39" s="51"/>
      <c r="N39" s="51"/>
      <c r="O39" s="51"/>
      <c r="P39" s="49"/>
      <c r="Q39" s="2"/>
      <c r="R39" s="2"/>
    </row>
    <row r="40" spans="1:18" ht="18" customHeight="1">
      <c r="A40" s="18">
        <v>23</v>
      </c>
      <c r="B40" s="50"/>
      <c r="C40" s="50"/>
      <c r="D40" s="50"/>
      <c r="E40" s="51"/>
      <c r="F40" s="51"/>
      <c r="G40" s="51"/>
      <c r="H40" s="49"/>
      <c r="I40" s="17">
        <v>48</v>
      </c>
      <c r="J40" s="50"/>
      <c r="K40" s="50"/>
      <c r="L40" s="50"/>
      <c r="M40" s="51"/>
      <c r="N40" s="51"/>
      <c r="O40" s="51"/>
      <c r="P40" s="49"/>
      <c r="Q40" s="2"/>
      <c r="R40" s="2"/>
    </row>
    <row r="41" spans="1:18" ht="18" customHeight="1">
      <c r="A41" s="18">
        <v>24</v>
      </c>
      <c r="B41" s="50"/>
      <c r="C41" s="50"/>
      <c r="D41" s="50"/>
      <c r="E41" s="51"/>
      <c r="F41" s="51"/>
      <c r="G41" s="51"/>
      <c r="H41" s="49"/>
      <c r="I41" s="19">
        <v>49</v>
      </c>
      <c r="J41" s="50"/>
      <c r="K41" s="50"/>
      <c r="L41" s="50"/>
      <c r="M41" s="51"/>
      <c r="N41" s="51"/>
      <c r="O41" s="51"/>
      <c r="P41" s="49"/>
      <c r="Q41" s="2"/>
      <c r="R41" s="2"/>
    </row>
    <row r="42" spans="1:18" ht="18" customHeight="1">
      <c r="A42" s="18">
        <v>25</v>
      </c>
      <c r="B42" s="50"/>
      <c r="C42" s="50"/>
      <c r="D42" s="50"/>
      <c r="E42" s="51"/>
      <c r="F42" s="51"/>
      <c r="G42" s="51"/>
      <c r="H42" s="49"/>
      <c r="I42" s="17">
        <v>50</v>
      </c>
      <c r="J42" s="50"/>
      <c r="K42" s="50"/>
      <c r="L42" s="50"/>
      <c r="M42" s="51"/>
      <c r="N42" s="51"/>
      <c r="O42" s="51"/>
      <c r="P42" s="49"/>
      <c r="Q42" s="2"/>
      <c r="R42" s="2"/>
    </row>
    <row r="43" spans="2:14" s="10" customFormat="1" ht="7.5" customHeight="1" thickBot="1">
      <c r="B43" s="9"/>
      <c r="C43" s="9"/>
      <c r="D43" s="9"/>
      <c r="E43" s="9"/>
      <c r="F43" s="9"/>
      <c r="G43" s="11"/>
      <c r="H43" s="9"/>
      <c r="I43" s="9"/>
      <c r="J43" s="9"/>
      <c r="K43" s="9"/>
      <c r="L43" s="9"/>
      <c r="M43" s="9"/>
      <c r="N43" s="9"/>
    </row>
    <row r="44" spans="1:16" s="37" customFormat="1" ht="12.75">
      <c r="A44" s="35" t="s">
        <v>23</v>
      </c>
      <c r="B44" s="23"/>
      <c r="C44" s="22">
        <f>IF(Calculations!C7=0,"",100-((SUM(Calculations!F2:F51)/Calculations!C7)*100))</f>
      </c>
      <c r="D44" s="23"/>
      <c r="E44" s="83" t="s">
        <v>63</v>
      </c>
      <c r="F44" s="83"/>
      <c r="I44" s="54" t="s">
        <v>47</v>
      </c>
      <c r="J44" s="67"/>
      <c r="K44" s="68"/>
      <c r="L44" s="68"/>
      <c r="M44" s="68"/>
      <c r="N44" s="68"/>
      <c r="O44" s="68"/>
      <c r="P44" s="69"/>
    </row>
    <row r="45" spans="1:16" s="37" customFormat="1" ht="12.75">
      <c r="A45" s="35"/>
      <c r="B45" s="38"/>
      <c r="C45" s="38"/>
      <c r="D45" s="38"/>
      <c r="E45" s="84">
        <f>IF(SUM(C18:C42,K18:K42)=0,"",AVERAGE(C18:C42,K18:K42))</f>
      </c>
      <c r="F45" s="84"/>
      <c r="I45" s="23"/>
      <c r="J45" s="70"/>
      <c r="K45" s="71"/>
      <c r="L45" s="71"/>
      <c r="M45" s="71"/>
      <c r="N45" s="71"/>
      <c r="O45" s="71"/>
      <c r="P45" s="72"/>
    </row>
    <row r="46" spans="1:18" s="41" customFormat="1" ht="12.75">
      <c r="A46" s="42" t="s">
        <v>24</v>
      </c>
      <c r="B46" s="37"/>
      <c r="C46" s="14">
        <f>IF(Calculations!C7=0,"",((SUM(Calculations!I2:I51))/Calculations!C7)*100)</f>
      </c>
      <c r="D46" s="37"/>
      <c r="E46" s="37"/>
      <c r="F46" s="37"/>
      <c r="I46" s="39"/>
      <c r="J46" s="70"/>
      <c r="K46" s="71"/>
      <c r="L46" s="71"/>
      <c r="M46" s="71"/>
      <c r="N46" s="71"/>
      <c r="O46" s="71"/>
      <c r="P46" s="72"/>
      <c r="Q46" s="37"/>
      <c r="R46" s="37"/>
    </row>
    <row r="47" spans="1:18" s="41" customFormat="1" ht="12.75" customHeight="1">
      <c r="A47" s="37"/>
      <c r="B47" s="13"/>
      <c r="C47" s="13"/>
      <c r="D47" s="13"/>
      <c r="E47" s="83" t="s">
        <v>62</v>
      </c>
      <c r="F47" s="83"/>
      <c r="I47" s="37"/>
      <c r="J47" s="70"/>
      <c r="K47" s="71"/>
      <c r="L47" s="71"/>
      <c r="M47" s="71"/>
      <c r="N47" s="71"/>
      <c r="O47" s="71"/>
      <c r="P47" s="72"/>
      <c r="Q47" s="37"/>
      <c r="R47" s="37"/>
    </row>
    <row r="48" spans="1:18" s="41" customFormat="1" ht="13.5" thickBot="1">
      <c r="A48" s="42" t="s">
        <v>25</v>
      </c>
      <c r="B48" s="43"/>
      <c r="C48" s="44">
        <f>IF(Calculations!C7=0,"",((SUM(Calculations!P2:P51))/Calculations!C7)*100)</f>
      </c>
      <c r="D48" s="13"/>
      <c r="E48" s="84">
        <f>IF(SUM(D18:D42,L18:L42)=0,"",AVERAGE(D18:D42,L18:L42))</f>
      </c>
      <c r="F48" s="84"/>
      <c r="I48" s="37"/>
      <c r="J48" s="73"/>
      <c r="K48" s="74"/>
      <c r="L48" s="74"/>
      <c r="M48" s="74"/>
      <c r="N48" s="74"/>
      <c r="O48" s="74"/>
      <c r="P48" s="75"/>
      <c r="Q48" s="37"/>
      <c r="R48" s="37"/>
    </row>
    <row r="49" spans="1:16" s="41" customFormat="1" ht="12.75" customHeight="1">
      <c r="A49" s="39"/>
      <c r="B49" s="37"/>
      <c r="C49" s="37"/>
      <c r="D49" s="37"/>
      <c r="E49" s="15"/>
      <c r="F49" s="40"/>
      <c r="G49" s="37"/>
      <c r="H49" s="37"/>
      <c r="I49" s="40"/>
      <c r="O49" s="37"/>
      <c r="P49" s="37"/>
    </row>
    <row r="50" spans="1:16" s="41" customFormat="1" ht="12.75" customHeight="1">
      <c r="A50" s="77" t="s">
        <v>66</v>
      </c>
      <c r="B50" s="77"/>
      <c r="C50" s="64">
        <f>IF(Calculations!C7=0,"",((SUM(Calculations!Q2:Q51))/Calculations!C7)*100)</f>
      </c>
      <c r="D50" s="15"/>
      <c r="E50" s="15"/>
      <c r="F50" s="40"/>
      <c r="G50" s="37"/>
      <c r="H50" s="37"/>
      <c r="I50" s="40"/>
      <c r="O50" s="37"/>
      <c r="P50" s="37"/>
    </row>
    <row r="51" spans="1:16" s="41" customFormat="1" ht="12.75" customHeight="1">
      <c r="A51" s="12"/>
      <c r="B51" s="15"/>
      <c r="C51" s="15"/>
      <c r="D51" s="15"/>
      <c r="E51" s="15"/>
      <c r="F51" s="40"/>
      <c r="G51" s="37"/>
      <c r="H51" s="37"/>
      <c r="I51" s="38"/>
      <c r="O51" s="37"/>
      <c r="P51" s="37"/>
    </row>
    <row r="52" spans="1:16" s="41" customFormat="1" ht="12.75" customHeight="1">
      <c r="A52" s="12"/>
      <c r="B52" s="85" t="s">
        <v>52</v>
      </c>
      <c r="C52" s="85"/>
      <c r="D52" s="85"/>
      <c r="E52" s="13"/>
      <c r="F52" s="86" t="s">
        <v>53</v>
      </c>
      <c r="G52" s="86"/>
      <c r="H52" s="86"/>
      <c r="I52" s="62"/>
      <c r="J52" s="86" t="s">
        <v>54</v>
      </c>
      <c r="K52" s="86"/>
      <c r="L52" s="86"/>
      <c r="M52" s="86"/>
      <c r="O52" s="37"/>
      <c r="P52" s="37"/>
    </row>
    <row r="53" spans="1:13" s="37" customFormat="1" ht="13.5" customHeight="1">
      <c r="A53" s="20"/>
      <c r="B53" s="85"/>
      <c r="C53" s="85"/>
      <c r="D53" s="85"/>
      <c r="E53" s="13"/>
      <c r="F53" s="86"/>
      <c r="G53" s="86"/>
      <c r="H53" s="86"/>
      <c r="I53" s="62"/>
      <c r="J53" s="86"/>
      <c r="K53" s="86"/>
      <c r="L53" s="86"/>
      <c r="M53" s="86"/>
    </row>
    <row r="54" spans="2:13" ht="12.75">
      <c r="B54" s="85"/>
      <c r="C54" s="85"/>
      <c r="D54" s="85"/>
      <c r="E54" s="36"/>
      <c r="F54" s="86"/>
      <c r="G54" s="86"/>
      <c r="H54" s="86"/>
      <c r="I54" s="62"/>
      <c r="J54" s="86"/>
      <c r="K54" s="86"/>
      <c r="L54" s="86"/>
      <c r="M54" s="86"/>
    </row>
    <row r="55" spans="3:13" ht="12.75">
      <c r="C55" s="59"/>
      <c r="D55" s="59"/>
      <c r="E55" s="59"/>
      <c r="F55" s="86"/>
      <c r="G55" s="86"/>
      <c r="H55" s="86"/>
      <c r="I55" s="62"/>
      <c r="J55" s="86"/>
      <c r="K55" s="86"/>
      <c r="L55" s="86"/>
      <c r="M55" s="86"/>
    </row>
    <row r="56" spans="2:13" ht="12.75">
      <c r="B56" s="88" t="s">
        <v>55</v>
      </c>
      <c r="C56" s="89"/>
      <c r="D56" s="89"/>
      <c r="F56" s="86"/>
      <c r="G56" s="86"/>
      <c r="H56" s="86"/>
      <c r="I56" s="62"/>
      <c r="J56" s="86"/>
      <c r="K56" s="86"/>
      <c r="L56" s="86"/>
      <c r="M56" s="86"/>
    </row>
    <row r="57" spans="2:13" ht="12.75">
      <c r="B57" s="89"/>
      <c r="C57" s="89"/>
      <c r="D57" s="89"/>
      <c r="F57" s="86"/>
      <c r="G57" s="86"/>
      <c r="H57" s="86"/>
      <c r="I57" s="62"/>
      <c r="J57" s="86"/>
      <c r="K57" s="86"/>
      <c r="L57" s="86"/>
      <c r="M57" s="86"/>
    </row>
    <row r="58" spans="1:13" ht="12.75">
      <c r="A58" s="2"/>
      <c r="B58" s="89"/>
      <c r="C58" s="89"/>
      <c r="D58" s="89"/>
      <c r="F58" s="86"/>
      <c r="G58" s="86"/>
      <c r="H58" s="86"/>
      <c r="I58" s="2"/>
      <c r="J58" s="86"/>
      <c r="K58" s="86"/>
      <c r="L58" s="86"/>
      <c r="M58" s="86"/>
    </row>
    <row r="59" spans="1:13" ht="12.75">
      <c r="A59" s="2"/>
      <c r="B59" s="89"/>
      <c r="C59" s="89"/>
      <c r="D59" s="89"/>
      <c r="E59" s="2"/>
      <c r="F59" s="86"/>
      <c r="G59" s="86"/>
      <c r="H59" s="86"/>
      <c r="I59" s="2"/>
      <c r="J59" s="86"/>
      <c r="K59" s="86"/>
      <c r="L59" s="86"/>
      <c r="M59" s="86"/>
    </row>
    <row r="60" spans="1:13" ht="12.75">
      <c r="A60" s="2"/>
      <c r="B60" s="89"/>
      <c r="C60" s="89"/>
      <c r="D60" s="89"/>
      <c r="E60" s="2"/>
      <c r="F60" s="87"/>
      <c r="G60" s="87"/>
      <c r="H60" s="87"/>
      <c r="I60" s="3"/>
      <c r="J60" s="87"/>
      <c r="K60" s="87"/>
      <c r="L60" s="87"/>
      <c r="M60" s="87"/>
    </row>
    <row r="61" spans="1:13" ht="12.75" customHeight="1">
      <c r="A61" s="2"/>
      <c r="B61" s="2"/>
      <c r="C61" s="2"/>
      <c r="D61" s="2"/>
      <c r="E61" s="2"/>
      <c r="F61" s="65" t="s">
        <v>56</v>
      </c>
      <c r="G61" s="65"/>
      <c r="H61" s="65"/>
      <c r="I61" s="65"/>
      <c r="J61" s="65"/>
      <c r="K61" s="65"/>
      <c r="L61" s="65"/>
      <c r="M61" s="65"/>
    </row>
    <row r="62" spans="1:13" ht="12.75">
      <c r="A62" s="2"/>
      <c r="B62" s="2"/>
      <c r="C62" s="2"/>
      <c r="D62" s="2"/>
      <c r="E62" s="2"/>
      <c r="F62" s="66"/>
      <c r="G62" s="66"/>
      <c r="H62" s="66"/>
      <c r="I62" s="66"/>
      <c r="J62" s="66"/>
      <c r="K62" s="66"/>
      <c r="L62" s="66"/>
      <c r="M62" s="66"/>
    </row>
    <row r="63" spans="1:12" ht="12.75">
      <c r="A63" s="2"/>
      <c r="B63" s="2"/>
      <c r="C63" s="2"/>
      <c r="D63" s="2"/>
      <c r="E63" s="2"/>
      <c r="F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H64" s="2"/>
      <c r="I64" s="2"/>
      <c r="J64" s="2"/>
      <c r="K64" s="2"/>
      <c r="L64" s="2"/>
    </row>
    <row r="65" spans="1:12" ht="12.75">
      <c r="A65" s="63" t="s">
        <v>68</v>
      </c>
      <c r="B65" s="2"/>
      <c r="C65" s="2"/>
      <c r="D65" s="2"/>
      <c r="E65" s="2"/>
      <c r="F65" s="79" t="s">
        <v>59</v>
      </c>
      <c r="G65" s="79"/>
      <c r="H65" s="79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9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9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8" ht="12.75">
      <c r="A71" s="2"/>
      <c r="B71" s="2"/>
      <c r="C71" s="2"/>
      <c r="D71" s="2"/>
      <c r="E71" s="2"/>
      <c r="F71" s="2"/>
      <c r="G71" s="2"/>
      <c r="H71" s="2"/>
    </row>
  </sheetData>
  <sheetProtection password="EFF4" sheet="1"/>
  <mergeCells count="22">
    <mergeCell ref="A7:N7"/>
    <mergeCell ref="A8:N8"/>
    <mergeCell ref="K10:N10"/>
    <mergeCell ref="A1:N1"/>
    <mergeCell ref="A3:L3"/>
    <mergeCell ref="F10:G10"/>
    <mergeCell ref="E47:F47"/>
    <mergeCell ref="E48:F48"/>
    <mergeCell ref="B52:D54"/>
    <mergeCell ref="F52:H60"/>
    <mergeCell ref="J52:M60"/>
    <mergeCell ref="B56:D60"/>
    <mergeCell ref="F61:M62"/>
    <mergeCell ref="J44:P48"/>
    <mergeCell ref="F12:G12"/>
    <mergeCell ref="A50:B50"/>
    <mergeCell ref="A5:N5"/>
    <mergeCell ref="F65:H65"/>
    <mergeCell ref="E16:G16"/>
    <mergeCell ref="M16:O16"/>
    <mergeCell ref="E44:F44"/>
    <mergeCell ref="E45:F45"/>
  </mergeCells>
  <conditionalFormatting sqref="P12 N14">
    <cfRule type="cellIs" priority="1" dxfId="0" operator="between" stopIfTrue="1">
      <formula>"cm"</formula>
      <formula>"in"</formula>
    </cfRule>
  </conditionalFormatting>
  <printOptions/>
  <pageMargins left="0.5" right="0.5" top="0.5" bottom="0.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H1">
      <selection activeCell="P19" sqref="P19"/>
    </sheetView>
  </sheetViews>
  <sheetFormatPr defaultColWidth="9.140625" defaultRowHeight="12.75"/>
  <cols>
    <col min="6" max="6" width="17.7109375" style="0" bestFit="1" customWidth="1"/>
    <col min="7" max="7" width="19.00390625" style="0" bestFit="1" customWidth="1"/>
    <col min="8" max="8" width="14.7109375" style="0" bestFit="1" customWidth="1"/>
    <col min="9" max="9" width="12.00390625" style="0" customWidth="1"/>
    <col min="10" max="10" width="14.7109375" style="0" bestFit="1" customWidth="1"/>
    <col min="11" max="11" width="16.00390625" style="0" bestFit="1" customWidth="1"/>
    <col min="12" max="12" width="15.00390625" style="0" bestFit="1" customWidth="1"/>
    <col min="13" max="13" width="15.7109375" style="0" bestFit="1" customWidth="1"/>
    <col min="14" max="14" width="14.7109375" style="0" bestFit="1" customWidth="1"/>
    <col min="15" max="15" width="15.7109375" style="0" bestFit="1" customWidth="1"/>
    <col min="16" max="16" width="6.7109375" style="0" bestFit="1" customWidth="1"/>
  </cols>
  <sheetData>
    <row r="1" spans="1:17" ht="12.75">
      <c r="A1" t="s">
        <v>27</v>
      </c>
      <c r="B1" t="s">
        <v>28</v>
      </c>
      <c r="C1" t="s">
        <v>18</v>
      </c>
      <c r="D1" t="s">
        <v>19</v>
      </c>
      <c r="F1" t="s">
        <v>26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67</v>
      </c>
    </row>
    <row r="2" spans="1:17" ht="12.75">
      <c r="A2">
        <f>IF('Data Form'!L12="m",'Data Form'!J12,0)</f>
        <v>0</v>
      </c>
      <c r="B2">
        <f>IF('Data Form'!L12="ft",'Data Form'!J12,0)</f>
        <v>0</v>
      </c>
      <c r="C2">
        <f>IF('Data Form'!N14="cm",1,0)</f>
        <v>0</v>
      </c>
      <c r="D2">
        <f>IF('Data Form'!N14="in",1,0)</f>
        <v>0</v>
      </c>
      <c r="F2">
        <f>IF('Data Form'!B18="None",1,0)</f>
        <v>0</v>
      </c>
      <c r="G2">
        <f>IF('Data Form'!E18="",1,0)</f>
        <v>1</v>
      </c>
      <c r="H2">
        <f>IF('Data Form'!H18="S",1,0)</f>
        <v>0</v>
      </c>
      <c r="I2">
        <f>F2*G2*H2</f>
        <v>0</v>
      </c>
      <c r="J2">
        <f>IF('Data Form'!H18="R",1,0)</f>
        <v>0</v>
      </c>
      <c r="K2">
        <f>IF('Data Form'!H18="BR",1,0)</f>
        <v>0</v>
      </c>
      <c r="L2">
        <f>IF('Data Form'!H18="M",1,0)</f>
        <v>0</v>
      </c>
      <c r="M2">
        <f>IF('Data Form'!H18="LC",1,0)</f>
        <v>0</v>
      </c>
      <c r="N2">
        <f>IF('Data Form'!H18="D",1,0)</f>
        <v>0</v>
      </c>
      <c r="O2">
        <f>IF('Data Form'!H18="EL",1,0)</f>
        <v>0</v>
      </c>
      <c r="P2">
        <f>1-((SUM(J2:O2))+H2)</f>
        <v>1</v>
      </c>
      <c r="Q2">
        <f>IF(OR('Data Form'!E18="L",'Data Form'!E18="WL",'Data Form'!F18="L",'Data Form'!F18="WL",'Data Form'!G18="L",'Data Form'!G18="WL"),1,0)</f>
        <v>0</v>
      </c>
    </row>
    <row r="3" spans="1:17" ht="12.75">
      <c r="A3" t="s">
        <v>29</v>
      </c>
      <c r="B3" t="s">
        <v>30</v>
      </c>
      <c r="F3">
        <f>IF('Data Form'!B19="None",1,0)</f>
        <v>0</v>
      </c>
      <c r="G3">
        <f>IF('Data Form'!E19="",1,0)</f>
        <v>1</v>
      </c>
      <c r="H3">
        <f>IF('Data Form'!H19="S",1,0)</f>
        <v>0</v>
      </c>
      <c r="I3">
        <f aca="true" t="shared" si="0" ref="I3:I51">F3*G3*H3</f>
        <v>0</v>
      </c>
      <c r="J3">
        <f>IF('Data Form'!H19="R",1,0)</f>
        <v>0</v>
      </c>
      <c r="K3">
        <f>IF('Data Form'!H19="BR",1,0)</f>
        <v>0</v>
      </c>
      <c r="L3">
        <f>IF('Data Form'!H19="M",1,0)</f>
        <v>0</v>
      </c>
      <c r="M3">
        <f>IF('Data Form'!H19="LC",1,0)</f>
        <v>0</v>
      </c>
      <c r="N3">
        <f>IF('Data Form'!H19="D",1,0)</f>
        <v>0</v>
      </c>
      <c r="O3">
        <f>IF('Data Form'!H19="EL",1,0)</f>
        <v>0</v>
      </c>
      <c r="P3">
        <f aca="true" t="shared" si="1" ref="P3:P51">1-((SUM(J3:O3))+H3)</f>
        <v>1</v>
      </c>
      <c r="Q3">
        <f>IF(OR('Data Form'!E19="L",'Data Form'!E19="WL",'Data Form'!F19="L",'Data Form'!F19="WL",'Data Form'!G19="L",'Data Form'!G19="WL"),1,0)</f>
        <v>0</v>
      </c>
    </row>
    <row r="4" spans="1:17" ht="12.75">
      <c r="A4">
        <f>A2*C2</f>
        <v>0</v>
      </c>
      <c r="B4">
        <f>B2*D2</f>
        <v>0</v>
      </c>
      <c r="F4">
        <f>IF('Data Form'!B20="None",1,0)</f>
        <v>0</v>
      </c>
      <c r="G4">
        <f>IF('Data Form'!E20="",1,0)</f>
        <v>1</v>
      </c>
      <c r="H4">
        <f>IF('Data Form'!H20="S",1,0)</f>
        <v>0</v>
      </c>
      <c r="I4">
        <f t="shared" si="0"/>
        <v>0</v>
      </c>
      <c r="J4">
        <f>IF('Data Form'!H20="R",1,0)</f>
        <v>0</v>
      </c>
      <c r="K4">
        <f>IF('Data Form'!H20="BR",1,0)</f>
        <v>0</v>
      </c>
      <c r="L4">
        <f>IF('Data Form'!H20="M",1,0)</f>
        <v>0</v>
      </c>
      <c r="M4">
        <f>IF('Data Form'!H20="LC",1,0)</f>
        <v>0</v>
      </c>
      <c r="N4">
        <f>IF('Data Form'!H20="D",1,0)</f>
        <v>0</v>
      </c>
      <c r="O4">
        <f>IF('Data Form'!H20="EL",1,0)</f>
        <v>0</v>
      </c>
      <c r="P4">
        <f t="shared" si="1"/>
        <v>1</v>
      </c>
      <c r="Q4">
        <f>IF(OR('Data Form'!E20="L",'Data Form'!E20="WL",'Data Form'!F20="L",'Data Form'!F20="WL",'Data Form'!G20="L",'Data Form'!G20="WL"),1,0)</f>
        <v>0</v>
      </c>
    </row>
    <row r="5" spans="1:17" ht="12.75">
      <c r="A5" t="s">
        <v>32</v>
      </c>
      <c r="B5" t="s">
        <v>33</v>
      </c>
      <c r="F5">
        <f>IF('Data Form'!B21="None",1,0)</f>
        <v>0</v>
      </c>
      <c r="G5">
        <f>IF('Data Form'!E21="",1,0)</f>
        <v>1</v>
      </c>
      <c r="H5">
        <f>IF('Data Form'!H21="S",1,0)</f>
        <v>0</v>
      </c>
      <c r="I5">
        <f t="shared" si="0"/>
        <v>0</v>
      </c>
      <c r="J5">
        <f>IF('Data Form'!H21="R",1,0)</f>
        <v>0</v>
      </c>
      <c r="K5">
        <f>IF('Data Form'!H21="BR",1,0)</f>
        <v>0</v>
      </c>
      <c r="L5">
        <f>IF('Data Form'!H21="M",1,0)</f>
        <v>0</v>
      </c>
      <c r="M5">
        <f>IF('Data Form'!H21="LC",1,0)</f>
        <v>0</v>
      </c>
      <c r="N5">
        <f>IF('Data Form'!H21="D",1,0)</f>
        <v>0</v>
      </c>
      <c r="O5">
        <f>IF('Data Form'!H21="EL",1,0)</f>
        <v>0</v>
      </c>
      <c r="P5">
        <f t="shared" si="1"/>
        <v>1</v>
      </c>
      <c r="Q5">
        <f>IF(OR('Data Form'!E21="L",'Data Form'!E21="WL",'Data Form'!F21="L",'Data Form'!F21="WL",'Data Form'!G21="L",'Data Form'!G21="WL"),1,0)</f>
        <v>0</v>
      </c>
    </row>
    <row r="6" spans="1:17" ht="12.75">
      <c r="A6" t="s">
        <v>31</v>
      </c>
      <c r="B6" t="s">
        <v>31</v>
      </c>
      <c r="C6" t="s">
        <v>34</v>
      </c>
      <c r="F6">
        <f>IF('Data Form'!B22="None",1,0)</f>
        <v>0</v>
      </c>
      <c r="G6">
        <f>IF('Data Form'!E22="",1,0)</f>
        <v>1</v>
      </c>
      <c r="H6">
        <f>IF('Data Form'!H22="S",1,0)</f>
        <v>0</v>
      </c>
      <c r="I6">
        <f t="shared" si="0"/>
        <v>0</v>
      </c>
      <c r="J6">
        <f>IF('Data Form'!H22="R",1,0)</f>
        <v>0</v>
      </c>
      <c r="K6">
        <f>IF('Data Form'!H22="BR",1,0)</f>
        <v>0</v>
      </c>
      <c r="L6">
        <f>IF('Data Form'!H22="M",1,0)</f>
        <v>0</v>
      </c>
      <c r="M6">
        <f>IF('Data Form'!H22="LC",1,0)</f>
        <v>0</v>
      </c>
      <c r="N6">
        <f>IF('Data Form'!H22="D",1,0)</f>
        <v>0</v>
      </c>
      <c r="O6">
        <f>IF('Data Form'!H22="EL",1,0)</f>
        <v>0</v>
      </c>
      <c r="P6">
        <f t="shared" si="1"/>
        <v>1</v>
      </c>
      <c r="Q6">
        <f>IF(OR('Data Form'!E22="L",'Data Form'!E22="WL",'Data Form'!F22="L",'Data Form'!F22="WL",'Data Form'!G22="L",'Data Form'!G22="WL"),1,0)</f>
        <v>0</v>
      </c>
    </row>
    <row r="7" spans="1:17" ht="12.75">
      <c r="A7">
        <f>IF(A4&gt;0,('Data Form'!J12/('Data Form'!J14/100)),0)</f>
        <v>0</v>
      </c>
      <c r="B7">
        <f>IF(B4&gt;0,('Data Form'!J12/('Data Form'!J14/12)),0)</f>
        <v>0</v>
      </c>
      <c r="C7">
        <f>MAX(A7:B7)</f>
        <v>0</v>
      </c>
      <c r="F7">
        <f>IF('Data Form'!B23="None",1,0)</f>
        <v>0</v>
      </c>
      <c r="G7">
        <f>IF('Data Form'!E23="",1,0)</f>
        <v>1</v>
      </c>
      <c r="H7">
        <f>IF('Data Form'!H23="S",1,0)</f>
        <v>0</v>
      </c>
      <c r="I7">
        <f t="shared" si="0"/>
        <v>0</v>
      </c>
      <c r="J7">
        <f>IF('Data Form'!H23="R",1,0)</f>
        <v>0</v>
      </c>
      <c r="K7">
        <f>IF('Data Form'!H23="BR",1,0)</f>
        <v>0</v>
      </c>
      <c r="L7">
        <f>IF('Data Form'!H23="M",1,0)</f>
        <v>0</v>
      </c>
      <c r="M7">
        <f>IF('Data Form'!H23="LC",1,0)</f>
        <v>0</v>
      </c>
      <c r="N7">
        <f>IF('Data Form'!H23="D",1,0)</f>
        <v>0</v>
      </c>
      <c r="O7">
        <f>IF('Data Form'!H23="EL",1,0)</f>
        <v>0</v>
      </c>
      <c r="P7">
        <f t="shared" si="1"/>
        <v>1</v>
      </c>
      <c r="Q7">
        <f>IF(OR('Data Form'!E23="L",'Data Form'!E23="WL",'Data Form'!F23="L",'Data Form'!F23="WL",'Data Form'!G23="L",'Data Form'!G23="WL"),1,0)</f>
        <v>0</v>
      </c>
    </row>
    <row r="8" spans="6:17" ht="12.75">
      <c r="F8">
        <f>IF('Data Form'!B24="None",1,0)</f>
        <v>0</v>
      </c>
      <c r="G8">
        <f>IF('Data Form'!E24="",1,0)</f>
        <v>1</v>
      </c>
      <c r="H8">
        <f>IF('Data Form'!H24="S",1,0)</f>
        <v>0</v>
      </c>
      <c r="I8">
        <f t="shared" si="0"/>
        <v>0</v>
      </c>
      <c r="J8">
        <f>IF('Data Form'!H24="R",1,0)</f>
        <v>0</v>
      </c>
      <c r="K8">
        <f>IF('Data Form'!H24="BR",1,0)</f>
        <v>0</v>
      </c>
      <c r="L8">
        <f>IF('Data Form'!H24="M",1,0)</f>
        <v>0</v>
      </c>
      <c r="M8">
        <f>IF('Data Form'!H24="LC",1,0)</f>
        <v>0</v>
      </c>
      <c r="N8">
        <f>IF('Data Form'!H24="D",1,0)</f>
        <v>0</v>
      </c>
      <c r="O8">
        <f>IF('Data Form'!H24="EL",1,0)</f>
        <v>0</v>
      </c>
      <c r="P8">
        <f t="shared" si="1"/>
        <v>1</v>
      </c>
      <c r="Q8">
        <f>IF(OR('Data Form'!E24="L",'Data Form'!E24="WL",'Data Form'!F24="L",'Data Form'!F24="WL",'Data Form'!G24="L",'Data Form'!G24="WL"),1,0)</f>
        <v>0</v>
      </c>
    </row>
    <row r="9" spans="6:17" ht="12.75">
      <c r="F9">
        <f>IF('Data Form'!B25="None",1,0)</f>
        <v>0</v>
      </c>
      <c r="G9">
        <f>IF('Data Form'!E25="",1,0)</f>
        <v>1</v>
      </c>
      <c r="H9">
        <f>IF('Data Form'!H25="S",1,0)</f>
        <v>0</v>
      </c>
      <c r="I9">
        <f t="shared" si="0"/>
        <v>0</v>
      </c>
      <c r="J9">
        <f>IF('Data Form'!H25="R",1,0)</f>
        <v>0</v>
      </c>
      <c r="K9">
        <f>IF('Data Form'!H25="BR",1,0)</f>
        <v>0</v>
      </c>
      <c r="L9">
        <f>IF('Data Form'!H25="M",1,0)</f>
        <v>0</v>
      </c>
      <c r="M9">
        <f>IF('Data Form'!H25="LC",1,0)</f>
        <v>0</v>
      </c>
      <c r="N9">
        <f>IF('Data Form'!H25="D",1,0)</f>
        <v>0</v>
      </c>
      <c r="O9">
        <f>IF('Data Form'!H25="EL",1,0)</f>
        <v>0</v>
      </c>
      <c r="P9">
        <f t="shared" si="1"/>
        <v>1</v>
      </c>
      <c r="Q9">
        <f>IF(OR('Data Form'!E25="L",'Data Form'!E25="WL",'Data Form'!F25="L",'Data Form'!F25="WL",'Data Form'!G25="L",'Data Form'!G25="WL"),1,0)</f>
        <v>0</v>
      </c>
    </row>
    <row r="10" spans="6:17" ht="12.75">
      <c r="F10">
        <f>IF('Data Form'!B26="None",1,0)</f>
        <v>0</v>
      </c>
      <c r="G10">
        <f>IF('Data Form'!E26="",1,0)</f>
        <v>1</v>
      </c>
      <c r="H10">
        <f>IF('Data Form'!H26="S",1,0)</f>
        <v>0</v>
      </c>
      <c r="I10">
        <f t="shared" si="0"/>
        <v>0</v>
      </c>
      <c r="J10">
        <f>IF('Data Form'!H26="R",1,0)</f>
        <v>0</v>
      </c>
      <c r="K10">
        <f>IF('Data Form'!H26="BR",1,0)</f>
        <v>0</v>
      </c>
      <c r="L10">
        <f>IF('Data Form'!H26="M",1,0)</f>
        <v>0</v>
      </c>
      <c r="M10">
        <f>IF('Data Form'!H26="LC",1,0)</f>
        <v>0</v>
      </c>
      <c r="N10">
        <f>IF('Data Form'!H26="D",1,0)</f>
        <v>0</v>
      </c>
      <c r="O10">
        <f>IF('Data Form'!H26="EL",1,0)</f>
        <v>0</v>
      </c>
      <c r="P10">
        <f t="shared" si="1"/>
        <v>1</v>
      </c>
      <c r="Q10">
        <f>IF(OR('Data Form'!E26="L",'Data Form'!E26="WL",'Data Form'!F26="L",'Data Form'!F26="WL",'Data Form'!G26="L",'Data Form'!G26="WL"),1,0)</f>
        <v>0</v>
      </c>
    </row>
    <row r="11" spans="6:17" ht="12.75">
      <c r="F11">
        <f>IF('Data Form'!B27="None",1,0)</f>
        <v>0</v>
      </c>
      <c r="G11">
        <f>IF('Data Form'!E27="",1,0)</f>
        <v>1</v>
      </c>
      <c r="H11">
        <f>IF('Data Form'!H27="S",1,0)</f>
        <v>0</v>
      </c>
      <c r="I11">
        <f t="shared" si="0"/>
        <v>0</v>
      </c>
      <c r="J11">
        <f>IF('Data Form'!H27="R",1,0)</f>
        <v>0</v>
      </c>
      <c r="K11">
        <f>IF('Data Form'!H27="BR",1,0)</f>
        <v>0</v>
      </c>
      <c r="L11">
        <f>IF('Data Form'!H27="M",1,0)</f>
        <v>0</v>
      </c>
      <c r="M11">
        <f>IF('Data Form'!H27="LC",1,0)</f>
        <v>0</v>
      </c>
      <c r="N11">
        <f>IF('Data Form'!H27="D",1,0)</f>
        <v>0</v>
      </c>
      <c r="O11">
        <f>IF('Data Form'!H27="EL",1,0)</f>
        <v>0</v>
      </c>
      <c r="P11">
        <f t="shared" si="1"/>
        <v>1</v>
      </c>
      <c r="Q11">
        <f>IF(OR('Data Form'!E27="L",'Data Form'!E27="WL",'Data Form'!F27="L",'Data Form'!F27="WL",'Data Form'!G27="L",'Data Form'!G27="WL"),1,0)</f>
        <v>0</v>
      </c>
    </row>
    <row r="12" spans="6:17" ht="12.75">
      <c r="F12">
        <f>IF('Data Form'!B28="None",1,0)</f>
        <v>0</v>
      </c>
      <c r="G12">
        <f>IF('Data Form'!E28="",1,0)</f>
        <v>1</v>
      </c>
      <c r="H12">
        <f>IF('Data Form'!H28="S",1,0)</f>
        <v>0</v>
      </c>
      <c r="I12">
        <f t="shared" si="0"/>
        <v>0</v>
      </c>
      <c r="J12">
        <f>IF('Data Form'!H28="R",1,0)</f>
        <v>0</v>
      </c>
      <c r="K12">
        <f>IF('Data Form'!H28="BR",1,0)</f>
        <v>0</v>
      </c>
      <c r="L12">
        <f>IF('Data Form'!H28="M",1,0)</f>
        <v>0</v>
      </c>
      <c r="M12">
        <f>IF('Data Form'!H28="LC",1,0)</f>
        <v>0</v>
      </c>
      <c r="N12">
        <f>IF('Data Form'!H28="D",1,0)</f>
        <v>0</v>
      </c>
      <c r="O12">
        <f>IF('Data Form'!H28="EL",1,0)</f>
        <v>0</v>
      </c>
      <c r="P12">
        <f t="shared" si="1"/>
        <v>1</v>
      </c>
      <c r="Q12">
        <f>IF(OR('Data Form'!E28="L",'Data Form'!E28="WL",'Data Form'!F28="L",'Data Form'!F28="WL",'Data Form'!G28="L",'Data Form'!G28="WL"),1,0)</f>
        <v>0</v>
      </c>
    </row>
    <row r="13" spans="6:17" ht="12.75">
      <c r="F13">
        <f>IF('Data Form'!B29="None",1,0)</f>
        <v>0</v>
      </c>
      <c r="G13">
        <f>IF('Data Form'!E29="",1,0)</f>
        <v>1</v>
      </c>
      <c r="H13">
        <f>IF('Data Form'!H29="S",1,0)</f>
        <v>0</v>
      </c>
      <c r="I13">
        <f t="shared" si="0"/>
        <v>0</v>
      </c>
      <c r="J13">
        <f>IF('Data Form'!H29="R",1,0)</f>
        <v>0</v>
      </c>
      <c r="K13">
        <f>IF('Data Form'!H29="BR",1,0)</f>
        <v>0</v>
      </c>
      <c r="L13">
        <f>IF('Data Form'!H29="M",1,0)</f>
        <v>0</v>
      </c>
      <c r="M13">
        <f>IF('Data Form'!H29="LC",1,0)</f>
        <v>0</v>
      </c>
      <c r="N13">
        <f>IF('Data Form'!H29="D",1,0)</f>
        <v>0</v>
      </c>
      <c r="O13">
        <f>IF('Data Form'!H29="EL",1,0)</f>
        <v>0</v>
      </c>
      <c r="P13">
        <f t="shared" si="1"/>
        <v>1</v>
      </c>
      <c r="Q13">
        <f>IF(OR('Data Form'!E29="L",'Data Form'!E29="WL",'Data Form'!F29="L",'Data Form'!F29="WL",'Data Form'!G29="L",'Data Form'!G29="WL"),1,0)</f>
        <v>0</v>
      </c>
    </row>
    <row r="14" spans="6:17" ht="12.75">
      <c r="F14">
        <f>IF('Data Form'!B30="None",1,0)</f>
        <v>0</v>
      </c>
      <c r="G14">
        <f>IF('Data Form'!E30="",1,0)</f>
        <v>1</v>
      </c>
      <c r="H14">
        <f>IF('Data Form'!H30="S",1,0)</f>
        <v>0</v>
      </c>
      <c r="I14">
        <f t="shared" si="0"/>
        <v>0</v>
      </c>
      <c r="J14">
        <f>IF('Data Form'!H30="R",1,0)</f>
        <v>0</v>
      </c>
      <c r="K14">
        <f>IF('Data Form'!H30="BR",1,0)</f>
        <v>0</v>
      </c>
      <c r="L14">
        <f>IF('Data Form'!H30="M",1,0)</f>
        <v>0</v>
      </c>
      <c r="M14">
        <f>IF('Data Form'!H30="LC",1,0)</f>
        <v>0</v>
      </c>
      <c r="N14">
        <f>IF('Data Form'!H30="D",1,0)</f>
        <v>0</v>
      </c>
      <c r="O14">
        <f>IF('Data Form'!H30="EL",1,0)</f>
        <v>0</v>
      </c>
      <c r="P14">
        <f t="shared" si="1"/>
        <v>1</v>
      </c>
      <c r="Q14">
        <f>IF(OR('Data Form'!E30="L",'Data Form'!E30="WL",'Data Form'!F30="L",'Data Form'!F30="WL",'Data Form'!G30="L",'Data Form'!G30="WL"),1,0)</f>
        <v>0</v>
      </c>
    </row>
    <row r="15" spans="6:17" ht="12.75">
      <c r="F15">
        <f>IF('Data Form'!B31="None",1,0)</f>
        <v>0</v>
      </c>
      <c r="G15">
        <f>IF('Data Form'!E31="",1,0)</f>
        <v>1</v>
      </c>
      <c r="H15">
        <f>IF('Data Form'!H31="S",1,0)</f>
        <v>0</v>
      </c>
      <c r="I15">
        <f t="shared" si="0"/>
        <v>0</v>
      </c>
      <c r="J15">
        <f>IF('Data Form'!H31="R",1,0)</f>
        <v>0</v>
      </c>
      <c r="K15">
        <f>IF('Data Form'!H31="BR",1,0)</f>
        <v>0</v>
      </c>
      <c r="L15">
        <f>IF('Data Form'!H31="M",1,0)</f>
        <v>0</v>
      </c>
      <c r="M15">
        <f>IF('Data Form'!H31="LC",1,0)</f>
        <v>0</v>
      </c>
      <c r="N15">
        <f>IF('Data Form'!H31="D",1,0)</f>
        <v>0</v>
      </c>
      <c r="O15">
        <f>IF('Data Form'!H31="EL",1,0)</f>
        <v>0</v>
      </c>
      <c r="P15">
        <f t="shared" si="1"/>
        <v>1</v>
      </c>
      <c r="Q15">
        <f>IF(OR('Data Form'!E31="L",'Data Form'!E31="WL",'Data Form'!F31="L",'Data Form'!F31="WL",'Data Form'!G31="L",'Data Form'!G31="WL"),1,0)</f>
        <v>0</v>
      </c>
    </row>
    <row r="16" spans="6:17" ht="12.75">
      <c r="F16">
        <f>IF('Data Form'!B32="None",1,0)</f>
        <v>0</v>
      </c>
      <c r="G16">
        <f>IF('Data Form'!E32="",1,0)</f>
        <v>1</v>
      </c>
      <c r="H16">
        <f>IF('Data Form'!H32="S",1,0)</f>
        <v>0</v>
      </c>
      <c r="I16">
        <f t="shared" si="0"/>
        <v>0</v>
      </c>
      <c r="J16">
        <f>IF('Data Form'!H32="R",1,0)</f>
        <v>0</v>
      </c>
      <c r="K16">
        <f>IF('Data Form'!H32="BR",1,0)</f>
        <v>0</v>
      </c>
      <c r="L16">
        <f>IF('Data Form'!H32="M",1,0)</f>
        <v>0</v>
      </c>
      <c r="M16">
        <f>IF('Data Form'!H32="LC",1,0)</f>
        <v>0</v>
      </c>
      <c r="N16">
        <f>IF('Data Form'!H32="D",1,0)</f>
        <v>0</v>
      </c>
      <c r="O16">
        <f>IF('Data Form'!H32="EL",1,0)</f>
        <v>0</v>
      </c>
      <c r="P16">
        <f t="shared" si="1"/>
        <v>1</v>
      </c>
      <c r="Q16">
        <f>IF(OR('Data Form'!E32="L",'Data Form'!E32="WL",'Data Form'!F32="L",'Data Form'!F32="WL",'Data Form'!G32="L",'Data Form'!G32="WL"),1,0)</f>
        <v>0</v>
      </c>
    </row>
    <row r="17" spans="6:17" ht="12.75">
      <c r="F17">
        <f>IF('Data Form'!B33="None",1,0)</f>
        <v>0</v>
      </c>
      <c r="G17">
        <f>IF('Data Form'!E33="",1,0)</f>
        <v>1</v>
      </c>
      <c r="H17">
        <f>IF('Data Form'!H33="S",1,0)</f>
        <v>0</v>
      </c>
      <c r="I17">
        <f t="shared" si="0"/>
        <v>0</v>
      </c>
      <c r="J17">
        <f>IF('Data Form'!H33="R",1,0)</f>
        <v>0</v>
      </c>
      <c r="K17">
        <f>IF('Data Form'!H33="BR",1,0)</f>
        <v>0</v>
      </c>
      <c r="L17">
        <f>IF('Data Form'!H33="M",1,0)</f>
        <v>0</v>
      </c>
      <c r="M17">
        <f>IF('Data Form'!H33="LC",1,0)</f>
        <v>0</v>
      </c>
      <c r="N17">
        <f>IF('Data Form'!H33="D",1,0)</f>
        <v>0</v>
      </c>
      <c r="O17">
        <f>IF('Data Form'!H33="EL",1,0)</f>
        <v>0</v>
      </c>
      <c r="P17">
        <f t="shared" si="1"/>
        <v>1</v>
      </c>
      <c r="Q17">
        <f>IF(OR('Data Form'!E33="L",'Data Form'!E33="WL",'Data Form'!F33="L",'Data Form'!F33="WL",'Data Form'!G33="L",'Data Form'!G33="WL"),1,0)</f>
        <v>0</v>
      </c>
    </row>
    <row r="18" spans="6:17" ht="12.75">
      <c r="F18">
        <f>IF('Data Form'!B34="None",1,0)</f>
        <v>0</v>
      </c>
      <c r="G18">
        <f>IF('Data Form'!E34="",1,0)</f>
        <v>1</v>
      </c>
      <c r="H18">
        <f>IF('Data Form'!H34="S",1,0)</f>
        <v>0</v>
      </c>
      <c r="I18">
        <f t="shared" si="0"/>
        <v>0</v>
      </c>
      <c r="J18">
        <f>IF('Data Form'!H34="R",1,0)</f>
        <v>0</v>
      </c>
      <c r="K18">
        <f>IF('Data Form'!H34="BR",1,0)</f>
        <v>0</v>
      </c>
      <c r="L18">
        <f>IF('Data Form'!H34="M",1,0)</f>
        <v>0</v>
      </c>
      <c r="M18">
        <f>IF('Data Form'!H34="LC",1,0)</f>
        <v>0</v>
      </c>
      <c r="N18">
        <f>IF('Data Form'!H34="D",1,0)</f>
        <v>0</v>
      </c>
      <c r="O18">
        <f>IF('Data Form'!H34="EL",1,0)</f>
        <v>0</v>
      </c>
      <c r="P18">
        <f t="shared" si="1"/>
        <v>1</v>
      </c>
      <c r="Q18">
        <f>IF(OR('Data Form'!E34="L",'Data Form'!E34="WL",'Data Form'!F34="L",'Data Form'!F34="WL",'Data Form'!G34="L",'Data Form'!G34="WL"),1,0)</f>
        <v>0</v>
      </c>
    </row>
    <row r="19" spans="6:17" ht="12.75">
      <c r="F19">
        <f>IF('Data Form'!B35="None",1,0)</f>
        <v>0</v>
      </c>
      <c r="G19">
        <f>IF('Data Form'!E35="",1,0)</f>
        <v>1</v>
      </c>
      <c r="H19">
        <f>IF('Data Form'!H35="S",1,0)</f>
        <v>0</v>
      </c>
      <c r="I19">
        <f t="shared" si="0"/>
        <v>0</v>
      </c>
      <c r="J19">
        <f>IF('Data Form'!H35="R",1,0)</f>
        <v>0</v>
      </c>
      <c r="K19">
        <f>IF('Data Form'!H35="BR",1,0)</f>
        <v>0</v>
      </c>
      <c r="L19">
        <f>IF('Data Form'!H35="M",1,0)</f>
        <v>0</v>
      </c>
      <c r="M19">
        <f>IF('Data Form'!H35="LC",1,0)</f>
        <v>0</v>
      </c>
      <c r="N19">
        <f>IF('Data Form'!H35="D",1,0)</f>
        <v>0</v>
      </c>
      <c r="O19">
        <f>IF('Data Form'!H35="EL",1,0)</f>
        <v>0</v>
      </c>
      <c r="P19">
        <f t="shared" si="1"/>
        <v>1</v>
      </c>
      <c r="Q19">
        <f>IF(OR('Data Form'!E35="L",'Data Form'!E35="WL",'Data Form'!F35="L",'Data Form'!F35="WL",'Data Form'!G35="L",'Data Form'!G35="WL"),1,0)</f>
        <v>0</v>
      </c>
    </row>
    <row r="20" spans="6:17" ht="12.75">
      <c r="F20">
        <f>IF('Data Form'!B36="None",1,0)</f>
        <v>0</v>
      </c>
      <c r="G20">
        <f>IF('Data Form'!E36="",1,0)</f>
        <v>1</v>
      </c>
      <c r="H20">
        <f>IF('Data Form'!H36="S",1,0)</f>
        <v>0</v>
      </c>
      <c r="I20">
        <f t="shared" si="0"/>
        <v>0</v>
      </c>
      <c r="J20">
        <f>IF('Data Form'!H36="R",1,0)</f>
        <v>0</v>
      </c>
      <c r="K20">
        <f>IF('Data Form'!H36="BR",1,0)</f>
        <v>0</v>
      </c>
      <c r="L20">
        <f>IF('Data Form'!H36="M",1,0)</f>
        <v>0</v>
      </c>
      <c r="M20">
        <f>IF('Data Form'!H36="LC",1,0)</f>
        <v>0</v>
      </c>
      <c r="N20">
        <f>IF('Data Form'!H36="D",1,0)</f>
        <v>0</v>
      </c>
      <c r="O20">
        <f>IF('Data Form'!H36="EL",1,0)</f>
        <v>0</v>
      </c>
      <c r="P20">
        <f t="shared" si="1"/>
        <v>1</v>
      </c>
      <c r="Q20">
        <f>IF(OR('Data Form'!E36="L",'Data Form'!E36="WL",'Data Form'!F36="L",'Data Form'!F36="WL",'Data Form'!G36="L",'Data Form'!G36="WL"),1,0)</f>
        <v>0</v>
      </c>
    </row>
    <row r="21" spans="6:17" ht="12.75">
      <c r="F21">
        <f>IF('Data Form'!B37="None",1,0)</f>
        <v>0</v>
      </c>
      <c r="G21">
        <f>IF('Data Form'!E37="",1,0)</f>
        <v>1</v>
      </c>
      <c r="H21">
        <f>IF('Data Form'!H37="S",1,0)</f>
        <v>0</v>
      </c>
      <c r="I21">
        <f t="shared" si="0"/>
        <v>0</v>
      </c>
      <c r="J21">
        <f>IF('Data Form'!H37="R",1,0)</f>
        <v>0</v>
      </c>
      <c r="K21">
        <f>IF('Data Form'!H37="BR",1,0)</f>
        <v>0</v>
      </c>
      <c r="L21">
        <f>IF('Data Form'!H37="M",1,0)</f>
        <v>0</v>
      </c>
      <c r="M21">
        <f>IF('Data Form'!H37="LC",1,0)</f>
        <v>0</v>
      </c>
      <c r="N21">
        <f>IF('Data Form'!H37="D",1,0)</f>
        <v>0</v>
      </c>
      <c r="O21">
        <f>IF('Data Form'!H37="EL",1,0)</f>
        <v>0</v>
      </c>
      <c r="P21">
        <f t="shared" si="1"/>
        <v>1</v>
      </c>
      <c r="Q21">
        <f>IF(OR('Data Form'!E37="L",'Data Form'!E37="WL",'Data Form'!F37="L",'Data Form'!F37="WL",'Data Form'!G37="L",'Data Form'!G37="WL"),1,0)</f>
        <v>0</v>
      </c>
    </row>
    <row r="22" spans="6:17" ht="12.75">
      <c r="F22">
        <f>IF('Data Form'!B38="None",1,0)</f>
        <v>0</v>
      </c>
      <c r="G22">
        <f>IF('Data Form'!E38="",1,0)</f>
        <v>1</v>
      </c>
      <c r="H22">
        <f>IF('Data Form'!H38="S",1,0)</f>
        <v>0</v>
      </c>
      <c r="I22">
        <f t="shared" si="0"/>
        <v>0</v>
      </c>
      <c r="J22">
        <f>IF('Data Form'!H38="R",1,0)</f>
        <v>0</v>
      </c>
      <c r="K22">
        <f>IF('Data Form'!H38="BR",1,0)</f>
        <v>0</v>
      </c>
      <c r="L22">
        <f>IF('Data Form'!H38="M",1,0)</f>
        <v>0</v>
      </c>
      <c r="M22">
        <f>IF('Data Form'!H38="LC",1,0)</f>
        <v>0</v>
      </c>
      <c r="N22">
        <f>IF('Data Form'!H38="D",1,0)</f>
        <v>0</v>
      </c>
      <c r="O22">
        <f>IF('Data Form'!H38="EL",1,0)</f>
        <v>0</v>
      </c>
      <c r="P22">
        <f t="shared" si="1"/>
        <v>1</v>
      </c>
      <c r="Q22">
        <f>IF(OR('Data Form'!E38="L",'Data Form'!E38="WL",'Data Form'!F38="L",'Data Form'!F38="WL",'Data Form'!G38="L",'Data Form'!G38="WL"),1,0)</f>
        <v>0</v>
      </c>
    </row>
    <row r="23" spans="6:17" ht="12.75">
      <c r="F23">
        <f>IF('Data Form'!B39="None",1,0)</f>
        <v>0</v>
      </c>
      <c r="G23">
        <f>IF('Data Form'!E39="",1,0)</f>
        <v>1</v>
      </c>
      <c r="H23">
        <f>IF('Data Form'!H39="S",1,0)</f>
        <v>0</v>
      </c>
      <c r="I23">
        <f t="shared" si="0"/>
        <v>0</v>
      </c>
      <c r="J23">
        <f>IF('Data Form'!H39="R",1,0)</f>
        <v>0</v>
      </c>
      <c r="K23">
        <f>IF('Data Form'!H39="BR",1,0)</f>
        <v>0</v>
      </c>
      <c r="L23">
        <f>IF('Data Form'!H39="M",1,0)</f>
        <v>0</v>
      </c>
      <c r="M23">
        <f>IF('Data Form'!H39="LC",1,0)</f>
        <v>0</v>
      </c>
      <c r="N23">
        <f>IF('Data Form'!H39="D",1,0)</f>
        <v>0</v>
      </c>
      <c r="O23">
        <f>IF('Data Form'!H39="EL",1,0)</f>
        <v>0</v>
      </c>
      <c r="P23">
        <f t="shared" si="1"/>
        <v>1</v>
      </c>
      <c r="Q23">
        <f>IF(OR('Data Form'!E39="L",'Data Form'!E39="WL",'Data Form'!F39="L",'Data Form'!F39="WL",'Data Form'!G39="L",'Data Form'!G39="WL"),1,0)</f>
        <v>0</v>
      </c>
    </row>
    <row r="24" spans="6:17" ht="12.75">
      <c r="F24">
        <f>IF('Data Form'!B40="None",1,0)</f>
        <v>0</v>
      </c>
      <c r="G24">
        <f>IF('Data Form'!E40="",1,0)</f>
        <v>1</v>
      </c>
      <c r="H24">
        <f>IF('Data Form'!H40="S",1,0)</f>
        <v>0</v>
      </c>
      <c r="I24">
        <f t="shared" si="0"/>
        <v>0</v>
      </c>
      <c r="J24">
        <f>IF('Data Form'!H40="R",1,0)</f>
        <v>0</v>
      </c>
      <c r="K24">
        <f>IF('Data Form'!H40="BR",1,0)</f>
        <v>0</v>
      </c>
      <c r="L24">
        <f>IF('Data Form'!H40="M",1,0)</f>
        <v>0</v>
      </c>
      <c r="M24">
        <f>IF('Data Form'!H40="LC",1,0)</f>
        <v>0</v>
      </c>
      <c r="N24">
        <f>IF('Data Form'!H40="D",1,0)</f>
        <v>0</v>
      </c>
      <c r="O24">
        <f>IF('Data Form'!H40="EL",1,0)</f>
        <v>0</v>
      </c>
      <c r="P24">
        <f t="shared" si="1"/>
        <v>1</v>
      </c>
      <c r="Q24">
        <f>IF(OR('Data Form'!E40="L",'Data Form'!E40="WL",'Data Form'!F40="L",'Data Form'!F40="WL",'Data Form'!G40="L",'Data Form'!G40="WL"),1,0)</f>
        <v>0</v>
      </c>
    </row>
    <row r="25" spans="6:17" ht="12.75">
      <c r="F25">
        <f>IF('Data Form'!B41="None",1,0)</f>
        <v>0</v>
      </c>
      <c r="G25">
        <f>IF('Data Form'!E41="",1,0)</f>
        <v>1</v>
      </c>
      <c r="H25">
        <f>IF('Data Form'!H41="S",1,0)</f>
        <v>0</v>
      </c>
      <c r="I25">
        <f t="shared" si="0"/>
        <v>0</v>
      </c>
      <c r="J25">
        <f>IF('Data Form'!H41="R",1,0)</f>
        <v>0</v>
      </c>
      <c r="K25">
        <f>IF('Data Form'!H41="BR",1,0)</f>
        <v>0</v>
      </c>
      <c r="L25">
        <f>IF('Data Form'!H41="M",1,0)</f>
        <v>0</v>
      </c>
      <c r="M25">
        <f>IF('Data Form'!H41="LC",1,0)</f>
        <v>0</v>
      </c>
      <c r="N25">
        <f>IF('Data Form'!H41="D",1,0)</f>
        <v>0</v>
      </c>
      <c r="O25">
        <f>IF('Data Form'!H41="EL",1,0)</f>
        <v>0</v>
      </c>
      <c r="P25">
        <f t="shared" si="1"/>
        <v>1</v>
      </c>
      <c r="Q25">
        <f>IF(OR('Data Form'!E41="L",'Data Form'!E41="WL",'Data Form'!F41="L",'Data Form'!F41="WL",'Data Form'!G41="L",'Data Form'!G41="WL"),1,0)</f>
        <v>0</v>
      </c>
    </row>
    <row r="26" spans="6:17" ht="12.75">
      <c r="F26">
        <f>IF('Data Form'!B42="None",1,0)</f>
        <v>0</v>
      </c>
      <c r="G26" s="3">
        <f>IF('Data Form'!E42="",1,0)</f>
        <v>1</v>
      </c>
      <c r="H26" s="3">
        <f>IF('Data Form'!H42="S",1,0)</f>
        <v>0</v>
      </c>
      <c r="I26">
        <f t="shared" si="0"/>
        <v>0</v>
      </c>
      <c r="J26">
        <f>IF('Data Form'!H42="R",1,0)</f>
        <v>0</v>
      </c>
      <c r="K26">
        <f>IF('Data Form'!H42="BR",1,0)</f>
        <v>0</v>
      </c>
      <c r="L26">
        <f>IF('Data Form'!H42="M",1,0)</f>
        <v>0</v>
      </c>
      <c r="M26">
        <f>IF('Data Form'!H42="LC",1,0)</f>
        <v>0</v>
      </c>
      <c r="N26">
        <f>IF('Data Form'!H42="D",1,0)</f>
        <v>0</v>
      </c>
      <c r="O26">
        <f>IF('Data Form'!H42="EL",1,0)</f>
        <v>0</v>
      </c>
      <c r="P26">
        <f t="shared" si="1"/>
        <v>1</v>
      </c>
      <c r="Q26">
        <f>IF(OR('Data Form'!E42="L",'Data Form'!E42="WL",'Data Form'!F42="L",'Data Form'!F42="WL",'Data Form'!G42="L",'Data Form'!G42="WL"),1,0)</f>
        <v>0</v>
      </c>
    </row>
    <row r="27" spans="6:17" ht="12.75">
      <c r="F27" s="2">
        <f>IF('Data Form'!J18="None",1,0)</f>
        <v>0</v>
      </c>
      <c r="G27" s="4">
        <f>IF('Data Form'!M18="",1,0)</f>
        <v>1</v>
      </c>
      <c r="H27" s="4">
        <f>IF('Data Form'!P18="S",1,0)</f>
        <v>0</v>
      </c>
      <c r="I27">
        <f t="shared" si="0"/>
        <v>0</v>
      </c>
      <c r="J27">
        <f>IF('Data Form'!P18="R",1,0)</f>
        <v>0</v>
      </c>
      <c r="K27">
        <f>IF('Data Form'!P18="BR",1,0)</f>
        <v>0</v>
      </c>
      <c r="L27">
        <f>IF('Data Form'!P18="M",1,0)</f>
        <v>0</v>
      </c>
      <c r="M27">
        <f>IF('Data Form'!P18="LC",1,0)</f>
        <v>0</v>
      </c>
      <c r="N27">
        <f>IF('Data Form'!P18="D",1,0)</f>
        <v>0</v>
      </c>
      <c r="O27">
        <f>IF('Data Form'!P18="EL",1,0)</f>
        <v>0</v>
      </c>
      <c r="P27">
        <f t="shared" si="1"/>
        <v>1</v>
      </c>
      <c r="Q27">
        <f>IF(OR('Data Form'!M18="L",'Data Form'!M18="WL",'Data Form'!N18="L",'Data Form'!N18="WL",'Data Form'!O18="L",'Data Form'!O18="WL"),1,0)</f>
        <v>0</v>
      </c>
    </row>
    <row r="28" spans="6:17" ht="12.75">
      <c r="F28" s="2">
        <f>IF('Data Form'!J19="None",1,0)</f>
        <v>0</v>
      </c>
      <c r="G28">
        <f>IF('Data Form'!M19="",1,0)</f>
        <v>1</v>
      </c>
      <c r="H28">
        <f>IF('Data Form'!P19="S",1,0)</f>
        <v>0</v>
      </c>
      <c r="I28">
        <f t="shared" si="0"/>
        <v>0</v>
      </c>
      <c r="J28">
        <f>IF('Data Form'!P19="R",1,0)</f>
        <v>0</v>
      </c>
      <c r="K28">
        <f>IF('Data Form'!P19="BR",1,0)</f>
        <v>0</v>
      </c>
      <c r="L28">
        <f>IF('Data Form'!P19="M",1,0)</f>
        <v>0</v>
      </c>
      <c r="M28">
        <f>IF('Data Form'!P19="LC",1,0)</f>
        <v>0</v>
      </c>
      <c r="N28">
        <f>IF('Data Form'!P19="D",1,0)</f>
        <v>0</v>
      </c>
      <c r="O28">
        <f>IF('Data Form'!P19="EL",1,0)</f>
        <v>0</v>
      </c>
      <c r="P28">
        <f t="shared" si="1"/>
        <v>1</v>
      </c>
      <c r="Q28">
        <f>IF(OR('Data Form'!M19="L",'Data Form'!M19="WL",'Data Form'!N19="L",'Data Form'!N19="WL",'Data Form'!O19="L",'Data Form'!O19="WL"),1,0)</f>
        <v>0</v>
      </c>
    </row>
    <row r="29" spans="6:17" ht="12.75">
      <c r="F29" s="2">
        <f>IF('Data Form'!J20="None",1,0)</f>
        <v>0</v>
      </c>
      <c r="G29">
        <f>IF('Data Form'!M20="",1,0)</f>
        <v>1</v>
      </c>
      <c r="H29">
        <f>IF('Data Form'!P20="S",1,0)</f>
        <v>0</v>
      </c>
      <c r="I29">
        <f t="shared" si="0"/>
        <v>0</v>
      </c>
      <c r="J29">
        <f>IF('Data Form'!P20="R",1,0)</f>
        <v>0</v>
      </c>
      <c r="K29">
        <f>IF('Data Form'!P20="BR",1,0)</f>
        <v>0</v>
      </c>
      <c r="L29">
        <f>IF('Data Form'!P20="M",1,0)</f>
        <v>0</v>
      </c>
      <c r="M29">
        <f>IF('Data Form'!P20="LC",1,0)</f>
        <v>0</v>
      </c>
      <c r="N29">
        <f>IF('Data Form'!P20="D",1,0)</f>
        <v>0</v>
      </c>
      <c r="O29">
        <f>IF('Data Form'!P20="EL",1,0)</f>
        <v>0</v>
      </c>
      <c r="P29">
        <f t="shared" si="1"/>
        <v>1</v>
      </c>
      <c r="Q29">
        <f>IF(OR('Data Form'!M20="L",'Data Form'!M20="WL",'Data Form'!N20="L",'Data Form'!N20="WL",'Data Form'!O20="L",'Data Form'!O20="WL"),1,0)</f>
        <v>0</v>
      </c>
    </row>
    <row r="30" spans="6:17" ht="12.75">
      <c r="F30" s="2">
        <f>IF('Data Form'!J21="None",1,0)</f>
        <v>0</v>
      </c>
      <c r="G30">
        <f>IF('Data Form'!M21="",1,0)</f>
        <v>1</v>
      </c>
      <c r="H30">
        <f>IF('Data Form'!P21="S",1,0)</f>
        <v>0</v>
      </c>
      <c r="I30">
        <f t="shared" si="0"/>
        <v>0</v>
      </c>
      <c r="J30">
        <f>IF('Data Form'!P21="R",1,0)</f>
        <v>0</v>
      </c>
      <c r="K30">
        <f>IF('Data Form'!P21="BR",1,0)</f>
        <v>0</v>
      </c>
      <c r="L30">
        <f>IF('Data Form'!P21="M",1,0)</f>
        <v>0</v>
      </c>
      <c r="M30">
        <f>IF('Data Form'!P21="LC",1,0)</f>
        <v>0</v>
      </c>
      <c r="N30">
        <f>IF('Data Form'!P21="D",1,0)</f>
        <v>0</v>
      </c>
      <c r="O30">
        <f>IF('Data Form'!P21="EL",1,0)</f>
        <v>0</v>
      </c>
      <c r="P30">
        <f t="shared" si="1"/>
        <v>1</v>
      </c>
      <c r="Q30">
        <f>IF(OR('Data Form'!M21="L",'Data Form'!M21="WL",'Data Form'!N21="L",'Data Form'!N21="WL",'Data Form'!O21="L",'Data Form'!O21="WL"),1,0)</f>
        <v>0</v>
      </c>
    </row>
    <row r="31" spans="6:17" ht="12.75">
      <c r="F31" s="2">
        <f>IF('Data Form'!J22="None",1,0)</f>
        <v>0</v>
      </c>
      <c r="G31">
        <f>IF('Data Form'!M22="",1,0)</f>
        <v>1</v>
      </c>
      <c r="H31">
        <f>IF('Data Form'!P22="S",1,0)</f>
        <v>0</v>
      </c>
      <c r="I31">
        <f t="shared" si="0"/>
        <v>0</v>
      </c>
      <c r="J31">
        <f>IF('Data Form'!P22="R",1,0)</f>
        <v>0</v>
      </c>
      <c r="K31">
        <f>IF('Data Form'!P22="BR",1,0)</f>
        <v>0</v>
      </c>
      <c r="L31">
        <f>IF('Data Form'!P22="M",1,0)</f>
        <v>0</v>
      </c>
      <c r="M31">
        <f>IF('Data Form'!P22="LC",1,0)</f>
        <v>0</v>
      </c>
      <c r="N31">
        <f>IF('Data Form'!P22="D",1,0)</f>
        <v>0</v>
      </c>
      <c r="O31">
        <f>IF('Data Form'!P22="EL",1,0)</f>
        <v>0</v>
      </c>
      <c r="P31">
        <f t="shared" si="1"/>
        <v>1</v>
      </c>
      <c r="Q31">
        <f>IF(OR('Data Form'!M22="L",'Data Form'!M22="WL",'Data Form'!N22="L",'Data Form'!N22="WL",'Data Form'!O22="L",'Data Form'!O22="WL"),1,0)</f>
        <v>0</v>
      </c>
    </row>
    <row r="32" spans="6:17" ht="12.75">
      <c r="F32" s="2">
        <f>IF('Data Form'!J23="None",1,0)</f>
        <v>0</v>
      </c>
      <c r="G32">
        <f>IF('Data Form'!M23="",1,0)</f>
        <v>1</v>
      </c>
      <c r="H32">
        <f>IF('Data Form'!P23="S",1,0)</f>
        <v>0</v>
      </c>
      <c r="I32">
        <f t="shared" si="0"/>
        <v>0</v>
      </c>
      <c r="J32">
        <f>IF('Data Form'!P23="R",1,0)</f>
        <v>0</v>
      </c>
      <c r="K32">
        <f>IF('Data Form'!P23="BR",1,0)</f>
        <v>0</v>
      </c>
      <c r="L32">
        <f>IF('Data Form'!P23="M",1,0)</f>
        <v>0</v>
      </c>
      <c r="M32">
        <f>IF('Data Form'!P23="LC",1,0)</f>
        <v>0</v>
      </c>
      <c r="N32">
        <f>IF('Data Form'!P23="D",1,0)</f>
        <v>0</v>
      </c>
      <c r="O32">
        <f>IF('Data Form'!P23="EL",1,0)</f>
        <v>0</v>
      </c>
      <c r="P32">
        <f t="shared" si="1"/>
        <v>1</v>
      </c>
      <c r="Q32">
        <f>IF(OR('Data Form'!M23="L",'Data Form'!M23="WL",'Data Form'!N23="L",'Data Form'!N23="WL",'Data Form'!O23="L",'Data Form'!O23="WL"),1,0)</f>
        <v>0</v>
      </c>
    </row>
    <row r="33" spans="6:17" ht="12.75">
      <c r="F33" s="2">
        <f>IF('Data Form'!J24="None",1,0)</f>
        <v>0</v>
      </c>
      <c r="G33">
        <f>IF('Data Form'!M24="",1,0)</f>
        <v>1</v>
      </c>
      <c r="H33">
        <f>IF('Data Form'!P24="S",1,0)</f>
        <v>0</v>
      </c>
      <c r="I33">
        <f t="shared" si="0"/>
        <v>0</v>
      </c>
      <c r="J33">
        <f>IF('Data Form'!P24="R",1,0)</f>
        <v>0</v>
      </c>
      <c r="K33">
        <f>IF('Data Form'!P24="BR",1,0)</f>
        <v>0</v>
      </c>
      <c r="L33">
        <f>IF('Data Form'!P24="M",1,0)</f>
        <v>0</v>
      </c>
      <c r="M33">
        <f>IF('Data Form'!P24="LC",1,0)</f>
        <v>0</v>
      </c>
      <c r="N33">
        <f>IF('Data Form'!P24="D",1,0)</f>
        <v>0</v>
      </c>
      <c r="O33">
        <f>IF('Data Form'!P24="EL",1,0)</f>
        <v>0</v>
      </c>
      <c r="P33">
        <f t="shared" si="1"/>
        <v>1</v>
      </c>
      <c r="Q33">
        <f>IF(OR('Data Form'!M24="L",'Data Form'!M24="WL",'Data Form'!N24="L",'Data Form'!N24="WL",'Data Form'!O24="L",'Data Form'!O24="WL"),1,0)</f>
        <v>0</v>
      </c>
    </row>
    <row r="34" spans="6:17" ht="12.75">
      <c r="F34" s="2">
        <f>IF('Data Form'!J25="None",1,0)</f>
        <v>0</v>
      </c>
      <c r="G34">
        <f>IF('Data Form'!M25="",1,0)</f>
        <v>1</v>
      </c>
      <c r="H34">
        <f>IF('Data Form'!P25="S",1,0)</f>
        <v>0</v>
      </c>
      <c r="I34">
        <f t="shared" si="0"/>
        <v>0</v>
      </c>
      <c r="J34">
        <f>IF('Data Form'!P25="R",1,0)</f>
        <v>0</v>
      </c>
      <c r="K34">
        <f>IF('Data Form'!P25="BR",1,0)</f>
        <v>0</v>
      </c>
      <c r="L34">
        <f>IF('Data Form'!P25="M",1,0)</f>
        <v>0</v>
      </c>
      <c r="M34">
        <f>IF('Data Form'!P25="LC",1,0)</f>
        <v>0</v>
      </c>
      <c r="N34">
        <f>IF('Data Form'!P25="D",1,0)</f>
        <v>0</v>
      </c>
      <c r="O34">
        <f>IF('Data Form'!P25="EL",1,0)</f>
        <v>0</v>
      </c>
      <c r="P34">
        <f t="shared" si="1"/>
        <v>1</v>
      </c>
      <c r="Q34">
        <f>IF(OR('Data Form'!M25="L",'Data Form'!M25="WL",'Data Form'!N25="L",'Data Form'!N25="WL",'Data Form'!O25="L",'Data Form'!O25="WL"),1,0)</f>
        <v>0</v>
      </c>
    </row>
    <row r="35" spans="6:17" ht="12.75">
      <c r="F35" s="2">
        <f>IF('Data Form'!J26="None",1,0)</f>
        <v>0</v>
      </c>
      <c r="G35">
        <f>IF('Data Form'!M26="",1,0)</f>
        <v>1</v>
      </c>
      <c r="H35">
        <f>IF('Data Form'!P26="S",1,0)</f>
        <v>0</v>
      </c>
      <c r="I35">
        <f t="shared" si="0"/>
        <v>0</v>
      </c>
      <c r="J35">
        <f>IF('Data Form'!P26="R",1,0)</f>
        <v>0</v>
      </c>
      <c r="K35">
        <f>IF('Data Form'!P26="BR",1,0)</f>
        <v>0</v>
      </c>
      <c r="L35">
        <f>IF('Data Form'!P26="M",1,0)</f>
        <v>0</v>
      </c>
      <c r="M35">
        <f>IF('Data Form'!P26="LC",1,0)</f>
        <v>0</v>
      </c>
      <c r="N35">
        <f>IF('Data Form'!P26="D",1,0)</f>
        <v>0</v>
      </c>
      <c r="O35">
        <f>IF('Data Form'!P26="EL",1,0)</f>
        <v>0</v>
      </c>
      <c r="P35">
        <f t="shared" si="1"/>
        <v>1</v>
      </c>
      <c r="Q35">
        <f>IF(OR('Data Form'!M26="L",'Data Form'!M26="WL",'Data Form'!N26="L",'Data Form'!N26="WL",'Data Form'!O26="L",'Data Form'!O26="WL"),1,0)</f>
        <v>0</v>
      </c>
    </row>
    <row r="36" spans="6:17" ht="12.75">
      <c r="F36" s="2">
        <f>IF('Data Form'!J27="None",1,0)</f>
        <v>0</v>
      </c>
      <c r="G36">
        <f>IF('Data Form'!M27="",1,0)</f>
        <v>1</v>
      </c>
      <c r="H36">
        <f>IF('Data Form'!P27="S",1,0)</f>
        <v>0</v>
      </c>
      <c r="I36">
        <f t="shared" si="0"/>
        <v>0</v>
      </c>
      <c r="J36">
        <f>IF('Data Form'!P27="R",1,0)</f>
        <v>0</v>
      </c>
      <c r="K36">
        <f>IF('Data Form'!P27="BR",1,0)</f>
        <v>0</v>
      </c>
      <c r="L36">
        <f>IF('Data Form'!P27="M",1,0)</f>
        <v>0</v>
      </c>
      <c r="M36">
        <f>IF('Data Form'!P27="LC",1,0)</f>
        <v>0</v>
      </c>
      <c r="N36">
        <f>IF('Data Form'!P27="D",1,0)</f>
        <v>0</v>
      </c>
      <c r="O36">
        <f>IF('Data Form'!P27="EL",1,0)</f>
        <v>0</v>
      </c>
      <c r="P36">
        <f t="shared" si="1"/>
        <v>1</v>
      </c>
      <c r="Q36">
        <f>IF(OR('Data Form'!M27="L",'Data Form'!M27="WL",'Data Form'!N27="L",'Data Form'!N27="WL",'Data Form'!O27="L",'Data Form'!O27="WL"),1,0)</f>
        <v>0</v>
      </c>
    </row>
    <row r="37" spans="6:17" ht="12.75">
      <c r="F37" s="2">
        <f>IF('Data Form'!J28="None",1,0)</f>
        <v>0</v>
      </c>
      <c r="G37">
        <f>IF('Data Form'!M28="",1,0)</f>
        <v>1</v>
      </c>
      <c r="H37">
        <f>IF('Data Form'!P28="S",1,0)</f>
        <v>0</v>
      </c>
      <c r="I37">
        <f t="shared" si="0"/>
        <v>0</v>
      </c>
      <c r="J37">
        <f>IF('Data Form'!P28="R",1,0)</f>
        <v>0</v>
      </c>
      <c r="K37">
        <f>IF('Data Form'!P28="BR",1,0)</f>
        <v>0</v>
      </c>
      <c r="L37">
        <f>IF('Data Form'!P28="M",1,0)</f>
        <v>0</v>
      </c>
      <c r="M37">
        <f>IF('Data Form'!P28="LC",1,0)</f>
        <v>0</v>
      </c>
      <c r="N37">
        <f>IF('Data Form'!P28="D",1,0)</f>
        <v>0</v>
      </c>
      <c r="O37">
        <f>IF('Data Form'!P28="EL",1,0)</f>
        <v>0</v>
      </c>
      <c r="P37">
        <f t="shared" si="1"/>
        <v>1</v>
      </c>
      <c r="Q37">
        <f>IF(OR('Data Form'!M28="L",'Data Form'!M28="WL",'Data Form'!N28="L",'Data Form'!N28="WL",'Data Form'!O28="L",'Data Form'!O28="WL"),1,0)</f>
        <v>0</v>
      </c>
    </row>
    <row r="38" spans="6:17" ht="12.75">
      <c r="F38" s="2">
        <f>IF('Data Form'!J29="None",1,0)</f>
        <v>0</v>
      </c>
      <c r="G38">
        <f>IF('Data Form'!M29="",1,0)</f>
        <v>1</v>
      </c>
      <c r="H38">
        <f>IF('Data Form'!P29="S",1,0)</f>
        <v>0</v>
      </c>
      <c r="I38">
        <f t="shared" si="0"/>
        <v>0</v>
      </c>
      <c r="J38">
        <f>IF('Data Form'!P29="R",1,0)</f>
        <v>0</v>
      </c>
      <c r="K38">
        <f>IF('Data Form'!P29="BR",1,0)</f>
        <v>0</v>
      </c>
      <c r="L38">
        <f>IF('Data Form'!P29="M",1,0)</f>
        <v>0</v>
      </c>
      <c r="M38">
        <f>IF('Data Form'!P29="LC",1,0)</f>
        <v>0</v>
      </c>
      <c r="N38">
        <f>IF('Data Form'!P29="D",1,0)</f>
        <v>0</v>
      </c>
      <c r="O38">
        <f>IF('Data Form'!P29="EL",1,0)</f>
        <v>0</v>
      </c>
      <c r="P38">
        <f t="shared" si="1"/>
        <v>1</v>
      </c>
      <c r="Q38">
        <f>IF(OR('Data Form'!M29="L",'Data Form'!M29="WL",'Data Form'!N29="L",'Data Form'!N29="WL",'Data Form'!O29="L",'Data Form'!O29="WL"),1,0)</f>
        <v>0</v>
      </c>
    </row>
    <row r="39" spans="6:17" ht="12.75">
      <c r="F39" s="2">
        <f>IF('Data Form'!J30="None",1,0)</f>
        <v>0</v>
      </c>
      <c r="G39">
        <f>IF('Data Form'!M30="",1,0)</f>
        <v>1</v>
      </c>
      <c r="H39">
        <f>IF('Data Form'!P30="S",1,0)</f>
        <v>0</v>
      </c>
      <c r="I39">
        <f t="shared" si="0"/>
        <v>0</v>
      </c>
      <c r="J39">
        <f>IF('Data Form'!P30="R",1,0)</f>
        <v>0</v>
      </c>
      <c r="K39">
        <f>IF('Data Form'!P30="BR",1,0)</f>
        <v>0</v>
      </c>
      <c r="L39">
        <f>IF('Data Form'!P30="M",1,0)</f>
        <v>0</v>
      </c>
      <c r="M39">
        <f>IF('Data Form'!P30="LC",1,0)</f>
        <v>0</v>
      </c>
      <c r="N39">
        <f>IF('Data Form'!P30="D",1,0)</f>
        <v>0</v>
      </c>
      <c r="O39">
        <f>IF('Data Form'!P30="EL",1,0)</f>
        <v>0</v>
      </c>
      <c r="P39">
        <f t="shared" si="1"/>
        <v>1</v>
      </c>
      <c r="Q39">
        <f>IF(OR('Data Form'!M30="L",'Data Form'!M30="WL",'Data Form'!N30="L",'Data Form'!N30="WL",'Data Form'!O30="L",'Data Form'!O30="WL"),1,0)</f>
        <v>0</v>
      </c>
    </row>
    <row r="40" spans="6:17" ht="12.75">
      <c r="F40" s="2">
        <f>IF('Data Form'!J31="None",1,0)</f>
        <v>0</v>
      </c>
      <c r="G40">
        <f>IF('Data Form'!M31="",1,0)</f>
        <v>1</v>
      </c>
      <c r="H40">
        <f>IF('Data Form'!P31="S",1,0)</f>
        <v>0</v>
      </c>
      <c r="I40">
        <f t="shared" si="0"/>
        <v>0</v>
      </c>
      <c r="J40">
        <f>IF('Data Form'!P31="R",1,0)</f>
        <v>0</v>
      </c>
      <c r="K40">
        <f>IF('Data Form'!P31="BR",1,0)</f>
        <v>0</v>
      </c>
      <c r="L40">
        <f>IF('Data Form'!P31="M",1,0)</f>
        <v>0</v>
      </c>
      <c r="M40">
        <f>IF('Data Form'!P31="LC",1,0)</f>
        <v>0</v>
      </c>
      <c r="N40">
        <f>IF('Data Form'!P31="D",1,0)</f>
        <v>0</v>
      </c>
      <c r="O40">
        <f>IF('Data Form'!P31="EL",1,0)</f>
        <v>0</v>
      </c>
      <c r="P40">
        <f t="shared" si="1"/>
        <v>1</v>
      </c>
      <c r="Q40">
        <f>IF(OR('Data Form'!M31="L",'Data Form'!M31="WL",'Data Form'!N31="L",'Data Form'!N31="WL",'Data Form'!O31="L",'Data Form'!O31="WL"),1,0)</f>
        <v>0</v>
      </c>
    </row>
    <row r="41" spans="6:17" ht="12.75">
      <c r="F41" s="2">
        <f>IF('Data Form'!J32="None",1,0)</f>
        <v>0</v>
      </c>
      <c r="G41">
        <f>IF('Data Form'!M32="",1,0)</f>
        <v>1</v>
      </c>
      <c r="H41">
        <f>IF('Data Form'!P32="S",1,0)</f>
        <v>0</v>
      </c>
      <c r="I41">
        <f t="shared" si="0"/>
        <v>0</v>
      </c>
      <c r="J41">
        <f>IF('Data Form'!P32="R",1,0)</f>
        <v>0</v>
      </c>
      <c r="K41">
        <f>IF('Data Form'!P32="BR",1,0)</f>
        <v>0</v>
      </c>
      <c r="L41">
        <f>IF('Data Form'!P32="M",1,0)</f>
        <v>0</v>
      </c>
      <c r="M41">
        <f>IF('Data Form'!P32="LC",1,0)</f>
        <v>0</v>
      </c>
      <c r="N41">
        <f>IF('Data Form'!P32="D",1,0)</f>
        <v>0</v>
      </c>
      <c r="O41">
        <f>IF('Data Form'!P32="EL",1,0)</f>
        <v>0</v>
      </c>
      <c r="P41">
        <f t="shared" si="1"/>
        <v>1</v>
      </c>
      <c r="Q41">
        <f>IF(OR('Data Form'!M32="L",'Data Form'!M32="WL",'Data Form'!N32="L",'Data Form'!N32="WL",'Data Form'!O32="L",'Data Form'!O32="WL"),1,0)</f>
        <v>0</v>
      </c>
    </row>
    <row r="42" spans="6:17" ht="12.75">
      <c r="F42" s="2">
        <f>IF('Data Form'!J33="None",1,0)</f>
        <v>0</v>
      </c>
      <c r="G42">
        <f>IF('Data Form'!M33="",1,0)</f>
        <v>1</v>
      </c>
      <c r="H42">
        <f>IF('Data Form'!P33="S",1,0)</f>
        <v>0</v>
      </c>
      <c r="I42">
        <f t="shared" si="0"/>
        <v>0</v>
      </c>
      <c r="J42">
        <f>IF('Data Form'!P33="R",1,0)</f>
        <v>0</v>
      </c>
      <c r="K42">
        <f>IF('Data Form'!P33="BR",1,0)</f>
        <v>0</v>
      </c>
      <c r="L42">
        <f>IF('Data Form'!P33="M",1,0)</f>
        <v>0</v>
      </c>
      <c r="M42">
        <f>IF('Data Form'!P33="LC",1,0)</f>
        <v>0</v>
      </c>
      <c r="N42">
        <f>IF('Data Form'!P33="D",1,0)</f>
        <v>0</v>
      </c>
      <c r="O42">
        <f>IF('Data Form'!P33="EL",1,0)</f>
        <v>0</v>
      </c>
      <c r="P42">
        <f t="shared" si="1"/>
        <v>1</v>
      </c>
      <c r="Q42">
        <f>IF(OR('Data Form'!M33="L",'Data Form'!M33="WL",'Data Form'!N33="L",'Data Form'!N33="WL",'Data Form'!O33="L",'Data Form'!O33="WL"),1,0)</f>
        <v>0</v>
      </c>
    </row>
    <row r="43" spans="6:17" ht="12.75">
      <c r="F43" s="2">
        <f>IF('Data Form'!J34="None",1,0)</f>
        <v>0</v>
      </c>
      <c r="G43">
        <f>IF('Data Form'!M34="",1,0)</f>
        <v>1</v>
      </c>
      <c r="H43">
        <f>IF('Data Form'!P34="S",1,0)</f>
        <v>0</v>
      </c>
      <c r="I43">
        <f t="shared" si="0"/>
        <v>0</v>
      </c>
      <c r="J43">
        <f>IF('Data Form'!P34="R",1,0)</f>
        <v>0</v>
      </c>
      <c r="K43">
        <f>IF('Data Form'!P34="BR",1,0)</f>
        <v>0</v>
      </c>
      <c r="L43">
        <f>IF('Data Form'!P34="M",1,0)</f>
        <v>0</v>
      </c>
      <c r="M43">
        <f>IF('Data Form'!P34="LC",1,0)</f>
        <v>0</v>
      </c>
      <c r="N43">
        <f>IF('Data Form'!P34="D",1,0)</f>
        <v>0</v>
      </c>
      <c r="O43">
        <f>IF('Data Form'!P34="EL",1,0)</f>
        <v>0</v>
      </c>
      <c r="P43">
        <f t="shared" si="1"/>
        <v>1</v>
      </c>
      <c r="Q43">
        <f>IF(OR('Data Form'!M34="L",'Data Form'!M34="WL",'Data Form'!N34="L",'Data Form'!N34="WL",'Data Form'!O34="L",'Data Form'!O34="WL"),1,0)</f>
        <v>0</v>
      </c>
    </row>
    <row r="44" spans="6:17" ht="12.75">
      <c r="F44" s="2">
        <f>IF('Data Form'!J35="None",1,0)</f>
        <v>0</v>
      </c>
      <c r="G44">
        <f>IF('Data Form'!M35="",1,0)</f>
        <v>1</v>
      </c>
      <c r="H44">
        <f>IF('Data Form'!P35="S",1,0)</f>
        <v>0</v>
      </c>
      <c r="I44">
        <f t="shared" si="0"/>
        <v>0</v>
      </c>
      <c r="J44">
        <f>IF('Data Form'!P35="R",1,0)</f>
        <v>0</v>
      </c>
      <c r="K44">
        <f>IF('Data Form'!P35="BR",1,0)</f>
        <v>0</v>
      </c>
      <c r="L44">
        <f>IF('Data Form'!P35="M",1,0)</f>
        <v>0</v>
      </c>
      <c r="M44">
        <f>IF('Data Form'!P35="LC",1,0)</f>
        <v>0</v>
      </c>
      <c r="N44">
        <f>IF('Data Form'!P35="D",1,0)</f>
        <v>0</v>
      </c>
      <c r="O44">
        <f>IF('Data Form'!P35="EL",1,0)</f>
        <v>0</v>
      </c>
      <c r="P44">
        <f t="shared" si="1"/>
        <v>1</v>
      </c>
      <c r="Q44">
        <f>IF(OR('Data Form'!M35="L",'Data Form'!M35="WL",'Data Form'!N35="L",'Data Form'!N35="WL",'Data Form'!O35="L",'Data Form'!O35="WL"),1,0)</f>
        <v>0</v>
      </c>
    </row>
    <row r="45" spans="6:17" ht="12.75">
      <c r="F45" s="2">
        <f>IF('Data Form'!J36="None",1,0)</f>
        <v>0</v>
      </c>
      <c r="G45">
        <f>IF('Data Form'!M36="",1,0)</f>
        <v>1</v>
      </c>
      <c r="H45">
        <f>IF('Data Form'!P36="S",1,0)</f>
        <v>0</v>
      </c>
      <c r="I45">
        <f t="shared" si="0"/>
        <v>0</v>
      </c>
      <c r="J45">
        <f>IF('Data Form'!P36="R",1,0)</f>
        <v>0</v>
      </c>
      <c r="K45">
        <f>IF('Data Form'!P36="BR",1,0)</f>
        <v>0</v>
      </c>
      <c r="L45">
        <f>IF('Data Form'!P36="M",1,0)</f>
        <v>0</v>
      </c>
      <c r="M45">
        <f>IF('Data Form'!P36="LC",1,0)</f>
        <v>0</v>
      </c>
      <c r="N45">
        <f>IF('Data Form'!P36="D",1,0)</f>
        <v>0</v>
      </c>
      <c r="O45">
        <f>IF('Data Form'!P36="EL",1,0)</f>
        <v>0</v>
      </c>
      <c r="P45">
        <f t="shared" si="1"/>
        <v>1</v>
      </c>
      <c r="Q45">
        <f>IF(OR('Data Form'!M36="L",'Data Form'!M36="WL",'Data Form'!N36="L",'Data Form'!N36="WL",'Data Form'!O36="L",'Data Form'!O36="WL"),1,0)</f>
        <v>0</v>
      </c>
    </row>
    <row r="46" spans="6:17" ht="12.75">
      <c r="F46" s="2">
        <f>IF('Data Form'!J37="None",1,0)</f>
        <v>0</v>
      </c>
      <c r="G46">
        <f>IF('Data Form'!M37="",1,0)</f>
        <v>1</v>
      </c>
      <c r="H46">
        <f>IF('Data Form'!P37="S",1,0)</f>
        <v>0</v>
      </c>
      <c r="I46">
        <f t="shared" si="0"/>
        <v>0</v>
      </c>
      <c r="J46">
        <f>IF('Data Form'!P37="R",1,0)</f>
        <v>0</v>
      </c>
      <c r="K46">
        <f>IF('Data Form'!P37="BR",1,0)</f>
        <v>0</v>
      </c>
      <c r="L46">
        <f>IF('Data Form'!P37="M",1,0)</f>
        <v>0</v>
      </c>
      <c r="M46">
        <f>IF('Data Form'!P37="LC",1,0)</f>
        <v>0</v>
      </c>
      <c r="N46">
        <f>IF('Data Form'!P37="D",1,0)</f>
        <v>0</v>
      </c>
      <c r="O46">
        <f>IF('Data Form'!P37="EL",1,0)</f>
        <v>0</v>
      </c>
      <c r="P46">
        <f t="shared" si="1"/>
        <v>1</v>
      </c>
      <c r="Q46">
        <f>IF(OR('Data Form'!M37="L",'Data Form'!M37="WL",'Data Form'!N37="L",'Data Form'!N37="WL",'Data Form'!O37="L",'Data Form'!O37="WL"),1,0)</f>
        <v>0</v>
      </c>
    </row>
    <row r="47" spans="6:17" ht="12.75">
      <c r="F47" s="2">
        <f>IF('Data Form'!J38="None",1,0)</f>
        <v>0</v>
      </c>
      <c r="G47">
        <f>IF('Data Form'!M38="",1,0)</f>
        <v>1</v>
      </c>
      <c r="H47">
        <f>IF('Data Form'!P38="S",1,0)</f>
        <v>0</v>
      </c>
      <c r="I47">
        <f t="shared" si="0"/>
        <v>0</v>
      </c>
      <c r="J47">
        <f>IF('Data Form'!P38="R",1,0)</f>
        <v>0</v>
      </c>
      <c r="K47">
        <f>IF('Data Form'!P38="BR",1,0)</f>
        <v>0</v>
      </c>
      <c r="L47">
        <f>IF('Data Form'!P38="M",1,0)</f>
        <v>0</v>
      </c>
      <c r="M47">
        <f>IF('Data Form'!P38="LC",1,0)</f>
        <v>0</v>
      </c>
      <c r="N47">
        <f>IF('Data Form'!P38="D",1,0)</f>
        <v>0</v>
      </c>
      <c r="O47">
        <f>IF('Data Form'!P38="EL",1,0)</f>
        <v>0</v>
      </c>
      <c r="P47">
        <f t="shared" si="1"/>
        <v>1</v>
      </c>
      <c r="Q47">
        <f>IF(OR('Data Form'!M38="L",'Data Form'!M38="WL",'Data Form'!N38="L",'Data Form'!N38="WL",'Data Form'!O38="L",'Data Form'!O38="WL"),1,0)</f>
        <v>0</v>
      </c>
    </row>
    <row r="48" spans="6:17" ht="12.75">
      <c r="F48" s="2">
        <f>IF('Data Form'!J39="None",1,0)</f>
        <v>0</v>
      </c>
      <c r="G48">
        <f>IF('Data Form'!M39="",1,0)</f>
        <v>1</v>
      </c>
      <c r="H48">
        <f>IF('Data Form'!P39="S",1,0)</f>
        <v>0</v>
      </c>
      <c r="I48">
        <f t="shared" si="0"/>
        <v>0</v>
      </c>
      <c r="J48">
        <f>IF('Data Form'!P39="R",1,0)</f>
        <v>0</v>
      </c>
      <c r="K48">
        <f>IF('Data Form'!P39="BR",1,0)</f>
        <v>0</v>
      </c>
      <c r="L48">
        <f>IF('Data Form'!P39="M",1,0)</f>
        <v>0</v>
      </c>
      <c r="M48">
        <f>IF('Data Form'!P39="LC",1,0)</f>
        <v>0</v>
      </c>
      <c r="N48">
        <f>IF('Data Form'!P39="D",1,0)</f>
        <v>0</v>
      </c>
      <c r="O48">
        <f>IF('Data Form'!P39="EL",1,0)</f>
        <v>0</v>
      </c>
      <c r="P48">
        <f t="shared" si="1"/>
        <v>1</v>
      </c>
      <c r="Q48">
        <f>IF(OR('Data Form'!M39="L",'Data Form'!M39="WL",'Data Form'!N39="L",'Data Form'!N39="WL",'Data Form'!O39="L",'Data Form'!O39="WL"),1,0)</f>
        <v>0</v>
      </c>
    </row>
    <row r="49" spans="6:17" ht="12.75">
      <c r="F49" s="2">
        <f>IF('Data Form'!J40="None",1,0)</f>
        <v>0</v>
      </c>
      <c r="G49">
        <f>IF('Data Form'!M40="",1,0)</f>
        <v>1</v>
      </c>
      <c r="H49">
        <f>IF('Data Form'!P40="S",1,0)</f>
        <v>0</v>
      </c>
      <c r="I49">
        <f t="shared" si="0"/>
        <v>0</v>
      </c>
      <c r="J49">
        <f>IF('Data Form'!P40="R",1,0)</f>
        <v>0</v>
      </c>
      <c r="K49">
        <f>IF('Data Form'!P40="BR",1,0)</f>
        <v>0</v>
      </c>
      <c r="L49">
        <f>IF('Data Form'!P40="M",1,0)</f>
        <v>0</v>
      </c>
      <c r="M49">
        <f>IF('Data Form'!P40="LC",1,0)</f>
        <v>0</v>
      </c>
      <c r="N49">
        <f>IF('Data Form'!P40="D",1,0)</f>
        <v>0</v>
      </c>
      <c r="O49">
        <f>IF('Data Form'!P40="EL",1,0)</f>
        <v>0</v>
      </c>
      <c r="P49">
        <f t="shared" si="1"/>
        <v>1</v>
      </c>
      <c r="Q49">
        <f>IF(OR('Data Form'!M40="L",'Data Form'!M40="WL",'Data Form'!N40="L",'Data Form'!N40="WL",'Data Form'!O40="L",'Data Form'!O40="WL"),1,0)</f>
        <v>0</v>
      </c>
    </row>
    <row r="50" spans="6:17" ht="12.75">
      <c r="F50" s="2">
        <f>IF('Data Form'!J41="None",1,0)</f>
        <v>0</v>
      </c>
      <c r="G50">
        <f>IF('Data Form'!M41="",1,0)</f>
        <v>1</v>
      </c>
      <c r="H50">
        <f>IF('Data Form'!P41="S",1,0)</f>
        <v>0</v>
      </c>
      <c r="I50">
        <f t="shared" si="0"/>
        <v>0</v>
      </c>
      <c r="J50">
        <f>IF('Data Form'!P41="R",1,0)</f>
        <v>0</v>
      </c>
      <c r="K50">
        <f>IF('Data Form'!P41="BR",1,0)</f>
        <v>0</v>
      </c>
      <c r="L50">
        <f>IF('Data Form'!P41="M",1,0)</f>
        <v>0</v>
      </c>
      <c r="M50">
        <f>IF('Data Form'!P41="LC",1,0)</f>
        <v>0</v>
      </c>
      <c r="N50">
        <f>IF('Data Form'!P41="D",1,0)</f>
        <v>0</v>
      </c>
      <c r="O50">
        <f>IF('Data Form'!P41="EL",1,0)</f>
        <v>0</v>
      </c>
      <c r="P50">
        <f t="shared" si="1"/>
        <v>1</v>
      </c>
      <c r="Q50">
        <f>IF(OR('Data Form'!M41="L",'Data Form'!M41="WL",'Data Form'!N41="L",'Data Form'!N41="WL",'Data Form'!O41="L",'Data Form'!O41="WL"),1,0)</f>
        <v>0</v>
      </c>
    </row>
    <row r="51" spans="6:17" ht="12.75">
      <c r="F51" s="2">
        <f>IF('Data Form'!J42="None",1,0)</f>
        <v>0</v>
      </c>
      <c r="G51">
        <f>IF('Data Form'!M42="",1,0)</f>
        <v>1</v>
      </c>
      <c r="H51">
        <f>IF('Data Form'!P42="S",1,0)</f>
        <v>0</v>
      </c>
      <c r="I51">
        <f t="shared" si="0"/>
        <v>0</v>
      </c>
      <c r="J51">
        <f>IF('Data Form'!P42="R",1,0)</f>
        <v>0</v>
      </c>
      <c r="K51">
        <f>IF('Data Form'!P42="BR",1,0)</f>
        <v>0</v>
      </c>
      <c r="L51">
        <f>IF('Data Form'!P42="M",1,0)</f>
        <v>0</v>
      </c>
      <c r="M51">
        <f>IF('Data Form'!P42="LC",1,0)</f>
        <v>0</v>
      </c>
      <c r="N51">
        <f>IF('Data Form'!P42="D",1,0)</f>
        <v>0</v>
      </c>
      <c r="O51">
        <f>IF('Data Form'!P42="EL",1,0)</f>
        <v>0</v>
      </c>
      <c r="P51">
        <f t="shared" si="1"/>
        <v>1</v>
      </c>
      <c r="Q51">
        <f>IF(OR('Data Form'!M42="L",'Data Form'!M42="WL",'Data Form'!N42="L",'Data Form'!N42="WL",'Data Form'!O42="L",'Data Form'!O42="WL"),1,0)</f>
        <v>0</v>
      </c>
    </row>
  </sheetData>
  <sheetProtection password="EFF4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Van Zee</dc:creator>
  <cp:keywords/>
  <dc:description/>
  <cp:lastModifiedBy>Ericha Courtright</cp:lastModifiedBy>
  <cp:lastPrinted>2003-06-13T19:36:20Z</cp:lastPrinted>
  <dcterms:created xsi:type="dcterms:W3CDTF">1999-10-01T20:14:47Z</dcterms:created>
  <dcterms:modified xsi:type="dcterms:W3CDTF">2010-09-22T19:48:24Z</dcterms:modified>
  <cp:category/>
  <cp:version/>
  <cp:contentType/>
  <cp:contentStatus/>
</cp:coreProperties>
</file>